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8735" windowHeight="11955"/>
  </bookViews>
  <sheets>
    <sheet name="Feuil1" sheetId="1" r:id="rId1"/>
    <sheet name="Feuil2" sheetId="2" r:id="rId2"/>
    <sheet name="Feuil3" sheetId="3" r:id="rId3"/>
  </sheets>
  <definedNames>
    <definedName name="Ocore" localSheetId="0">Feuil1!$A$59:$G$103</definedName>
  </definedNames>
  <calcPr calcId="125725"/>
</workbook>
</file>

<file path=xl/calcChain.xml><?xml version="1.0" encoding="utf-8"?>
<calcChain xmlns="http://schemas.openxmlformats.org/spreadsheetml/2006/main">
  <c r="H11" i="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 l="1"/>
</calcChain>
</file>

<file path=xl/comments1.xml><?xml version="1.0" encoding="utf-8"?>
<comments xmlns="http://schemas.openxmlformats.org/spreadsheetml/2006/main">
  <authors>
    <author>benoit</author>
  </authors>
  <commentList>
    <comment ref="B15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Equivalent à Boitier: C</t>
        </r>
      </text>
    </comment>
    <comment ref="B23" authorId="0">
      <text>
        <r>
          <rPr>
            <b/>
            <sz val="8"/>
            <color indexed="81"/>
            <rFont val="Tahoma"/>
            <charset val="1"/>
          </rPr>
          <t>benoit:</t>
        </r>
        <r>
          <rPr>
            <sz val="8"/>
            <color indexed="81"/>
            <rFont val="Tahoma"/>
            <charset val="1"/>
          </rPr>
          <t xml:space="preserve">
Version verticale</t>
        </r>
      </text>
    </comment>
    <comment ref="B24" authorId="0">
      <text>
        <r>
          <rPr>
            <b/>
            <sz val="8"/>
            <color indexed="81"/>
            <rFont val="Tahoma"/>
            <charset val="1"/>
          </rPr>
          <t>benoit:</t>
        </r>
        <r>
          <rPr>
            <sz val="8"/>
            <color indexed="81"/>
            <rFont val="Tahoma"/>
            <charset val="1"/>
          </rPr>
          <t xml:space="preserve">
Version horizontale (dans ce design on peut aussi utiliser des version verticales)</t>
        </r>
      </text>
    </comment>
    <comment ref="A27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Elles sont vertes!!! :-)
Pour des rouges:
1685064
et des jaunes:
1685066</t>
        </r>
      </text>
    </comment>
    <comment ref="E34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Référence RS - non dispo chez farnell</t>
        </r>
      </text>
    </comment>
    <comment ref="F34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Il y en a 5 pour ce prix.</t>
        </r>
      </text>
    </comment>
    <comment ref="A41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Res de 45.3k dispo uniquement</t>
        </r>
      </text>
    </comment>
  </commentList>
</comments>
</file>

<file path=xl/connections.xml><?xml version="1.0" encoding="utf-8"?>
<connections xmlns="http://schemas.openxmlformats.org/spreadsheetml/2006/main">
  <connection id="1" name="Ocore" type="6" refreshedVersion="3" background="1" saveData="1">
    <textPr sourceFile="C:\Elec\HARD\Oufffteam\Elec\CM\Schematic\Project Outputs for Ocore\Ocore.CSV" decimal="," thousands=" 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<sst xmlns="http://schemas.openxmlformats.org/spreadsheetml/2006/main" count="178" uniqueCount="125">
  <si>
    <t>Comment</t>
  </si>
  <si>
    <t>Pattern</t>
  </si>
  <si>
    <t>Quantity</t>
  </si>
  <si>
    <t>Components</t>
  </si>
  <si>
    <t>Ref farnell</t>
  </si>
  <si>
    <t>PU (HT)</t>
  </si>
  <si>
    <t>Minimum de commande</t>
  </si>
  <si>
    <t>HDR1X4</t>
  </si>
  <si>
    <t>PIN1</t>
  </si>
  <si>
    <t>Total:</t>
  </si>
  <si>
    <t>Association Oufffteam</t>
  </si>
  <si>
    <t>3 Place Carnot</t>
  </si>
  <si>
    <t>26100 Romans sur Isère</t>
  </si>
  <si>
    <t>oufffteam@gmail.com</t>
  </si>
  <si>
    <t>Rev. A</t>
  </si>
  <si>
    <t>Prix (€ - HT)</t>
  </si>
  <si>
    <t>USB</t>
  </si>
  <si>
    <t>100n cap 0603 X7R 25V</t>
  </si>
  <si>
    <t>1608[0603]</t>
  </si>
  <si>
    <t>C101, C201, C202, C203, C205, C206, C207, C209, C210, C211, C212, C213, C215, C217, C301, C302, C303, C304, C305, C306, C307, C308, C309, C310, C311, C312, C313, C314, C315, C316, C319, C320, C410, C411, C501, C504, C506, C507, C509, C510</t>
  </si>
  <si>
    <t>100p cap 0603 X7R 25V</t>
  </si>
  <si>
    <t>C216, C321, C407, C408, C505</t>
  </si>
  <si>
    <t>10n cap 0603 X7R 25V</t>
  </si>
  <si>
    <t>C214</t>
  </si>
  <si>
    <t>10u cap Bcase Tantale 20V</t>
  </si>
  <si>
    <t>C317, C318, C409</t>
  </si>
  <si>
    <t>10u cap X7R 1206 10V</t>
  </si>
  <si>
    <t>3216[1206]</t>
  </si>
  <si>
    <t>C204, C401, C402, C405, C406</t>
  </si>
  <si>
    <t>15p cap 0603 X7R 25V</t>
  </si>
  <si>
    <t>C502, C503</t>
  </si>
  <si>
    <t>R38</t>
  </si>
  <si>
    <t>Y501</t>
  </si>
  <si>
    <t>BZX84C5V6</t>
  </si>
  <si>
    <t>318-07</t>
  </si>
  <si>
    <t>D204, D401</t>
  </si>
  <si>
    <t>Diode 1N4448</t>
  </si>
  <si>
    <t>D501</t>
  </si>
  <si>
    <t>Diode MBRS340</t>
  </si>
  <si>
    <t>SMC</t>
  </si>
  <si>
    <t>D402, D403</t>
  </si>
  <si>
    <t>Header 20X2</t>
  </si>
  <si>
    <t>HDR2X20</t>
  </si>
  <si>
    <t>PORT1, PORT2</t>
  </si>
  <si>
    <t>Header 4</t>
  </si>
  <si>
    <t>CODEUR1, CODEUR2, MOTEUR1, MOTEUR2</t>
  </si>
  <si>
    <t>Header 4H</t>
  </si>
  <si>
    <t>HDR1X4H</t>
  </si>
  <si>
    <t>ALIM, CANBUS, I2C</t>
  </si>
  <si>
    <t>Header 6</t>
  </si>
  <si>
    <t>HDR1X6</t>
  </si>
  <si>
    <t>IN SITU, JTAG</t>
  </si>
  <si>
    <t>L401, L402</t>
  </si>
  <si>
    <t>LED</t>
  </si>
  <si>
    <t>D201, D202, D203, D301, D302, D404</t>
  </si>
  <si>
    <t>LM2830Z</t>
  </si>
  <si>
    <t>DBV005</t>
  </si>
  <si>
    <t>U401</t>
  </si>
  <si>
    <t>LP38858S-1.2</t>
  </si>
  <si>
    <t>TO263-5Lead</t>
  </si>
  <si>
    <t>U402</t>
  </si>
  <si>
    <t>LTC6905</t>
  </si>
  <si>
    <t>S5</t>
  </si>
  <si>
    <t>U302</t>
  </si>
  <si>
    <t>M24C16-WMN6</t>
  </si>
  <si>
    <t>SOP8_N</t>
  </si>
  <si>
    <t>U202</t>
  </si>
  <si>
    <t>MCP2515</t>
  </si>
  <si>
    <t>U503</t>
  </si>
  <si>
    <t>MCP2551</t>
  </si>
  <si>
    <t>U502</t>
  </si>
  <si>
    <t>PCA9515</t>
  </si>
  <si>
    <t>751-02_M</t>
  </si>
  <si>
    <t>U501</t>
  </si>
  <si>
    <t>PIC32MX4XXL</t>
  </si>
  <si>
    <t>TQFP100_N</t>
  </si>
  <si>
    <t>U201</t>
  </si>
  <si>
    <t>Res 0 100mW</t>
  </si>
  <si>
    <t>R320, R506</t>
  </si>
  <si>
    <t>Res 0.5 100mW</t>
  </si>
  <si>
    <t>R401</t>
  </si>
  <si>
    <t>Res 10 100mW</t>
  </si>
  <si>
    <t>R202, R203, R213, R214, R317</t>
  </si>
  <si>
    <t>Res 10k 100mW</t>
  </si>
  <si>
    <t>R201, R204, R205, R207, R208, R211, R212, R215, R216, R301, R302, R303, R304, R305, R306, R308, R309, R310, R311, R312, R313, R314, R316, R402, R405, R501, R502, R503, R504, R505</t>
  </si>
  <si>
    <t>Res 33k 100mW</t>
  </si>
  <si>
    <t>R315</t>
  </si>
  <si>
    <t>Res 45k 100mW</t>
  </si>
  <si>
    <t>R404</t>
  </si>
  <si>
    <t>Res 560k 250mW</t>
  </si>
  <si>
    <t>R407</t>
  </si>
  <si>
    <t>Res 680 250mW</t>
  </si>
  <si>
    <t>R206, R209, R210, R318, R319, R408</t>
  </si>
  <si>
    <t>SD CARD</t>
  </si>
  <si>
    <t>SDHolder</t>
  </si>
  <si>
    <t>SD_CARD</t>
  </si>
  <si>
    <t>SN74LVC244ADW</t>
  </si>
  <si>
    <t>DW020_N</t>
  </si>
  <si>
    <t>U101</t>
  </si>
  <si>
    <t>SW-PB</t>
  </si>
  <si>
    <t>BP1</t>
  </si>
  <si>
    <t>S201, S202, S203, S301</t>
  </si>
  <si>
    <t>TEST</t>
  </si>
  <si>
    <t>P6, P7</t>
  </si>
  <si>
    <t>TP1</t>
  </si>
  <si>
    <t>P1, P2, P3, P4, P5, P8, P9, P10, P11, P12, P13, P14, P15, P16, P17, P18, P19, P20, P21</t>
  </si>
  <si>
    <t>USBLC6-2</t>
  </si>
  <si>
    <t>SOT23-6</t>
  </si>
  <si>
    <t>U504</t>
  </si>
  <si>
    <t>XC3S50AN-4TQG144C</t>
  </si>
  <si>
    <t>TQG144_N</t>
  </si>
  <si>
    <t>U301</t>
  </si>
  <si>
    <t>Embase USB type mini B</t>
  </si>
  <si>
    <t>SOIC-18N</t>
  </si>
  <si>
    <t>SOIC-8_N</t>
  </si>
  <si>
    <t>Inductance 4.7U WE:744043004</t>
  </si>
  <si>
    <t>Quartz-20.000-18SMDT</t>
  </si>
  <si>
    <t>511-002</t>
  </si>
  <si>
    <t>1269406RL</t>
  </si>
  <si>
    <t>N/A</t>
  </si>
  <si>
    <t>BOM - Carte Ocore</t>
  </si>
  <si>
    <t>Date: 30/08/09</t>
  </si>
  <si>
    <t>x</t>
  </si>
  <si>
    <t>_</t>
  </si>
  <si>
    <t>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</si>
</sst>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8"/>
      <color rgb="FF000000"/>
      <name val="MS Sans Serif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0" fillId="0" borderId="1" xfId="0" applyBorder="1"/>
    <xf numFmtId="0" fontId="1" fillId="2" borderId="3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0" fontId="0" fillId="0" borderId="0" xfId="0" applyBorder="1"/>
    <xf numFmtId="0" fontId="3" fillId="0" borderId="0" xfId="0" quotePrefix="1" applyFont="1" applyBorder="1"/>
    <xf numFmtId="0" fontId="6" fillId="0" borderId="1" xfId="0" applyFont="1" applyBorder="1" applyAlignment="1">
      <alignment horizontal="center" vertical="top" wrapText="1"/>
    </xf>
    <xf numFmtId="49" fontId="0" fillId="0" borderId="0" xfId="0" applyNumberFormat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1" applyAlignment="1" applyProtection="1">
      <alignment horizontal="left" vertical="top"/>
    </xf>
    <xf numFmtId="49" fontId="1" fillId="2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1" xfId="0" applyNumberFormat="1" applyFont="1" applyBorder="1" applyAlignment="1">
      <alignment horizontal="center" vertical="top" wrapText="1"/>
    </xf>
    <xf numFmtId="0" fontId="6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1" fillId="2" borderId="3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top" wrapText="1"/>
    </xf>
  </cellXfs>
  <cellStyles count="2">
    <cellStyle name="Lien hypertexte" xfId="1" builtinId="8"/>
    <cellStyle name="Normal" xfId="0" builtinId="0"/>
  </cellStyles>
  <dxfs count="12"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top" textRotation="0" wrapText="1" indent="0" relativeIndent="255" justifyLastLine="0" shrinkToFit="0" mergeCell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relativeIndent="255" justifyLastLine="0" shrinkToFit="0" mergeCell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vertical="top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top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top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top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alignment horizontal="left" vertical="top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left" vertical="top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top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</xdr:rowOff>
    </xdr:from>
    <xdr:to>
      <xdr:col>0</xdr:col>
      <xdr:colOff>1343025</xdr:colOff>
      <xdr:row>3</xdr:row>
      <xdr:rowOff>2475</xdr:rowOff>
    </xdr:to>
    <xdr:pic>
      <xdr:nvPicPr>
        <xdr:cNvPr id="3" name="Image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2"/>
          <a:ext cx="1343024" cy="57397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Ocore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au1" displayName="Tableau1" ref="A10:H50" totalsRowShown="0" headerRowDxfId="3" dataDxfId="2" headerRowBorderDxfId="0" tableBorderDxfId="1">
  <autoFilter ref="A10:H50"/>
  <tableColumns count="8">
    <tableColumn id="1" name="Comment" dataDxfId="11"/>
    <tableColumn id="2" name="Pattern" dataDxfId="10"/>
    <tableColumn id="3" name="Quantity" dataDxfId="9"/>
    <tableColumn id="4" name="Components" dataDxfId="8"/>
    <tableColumn id="5" name="Ref farnell" dataDxfId="7"/>
    <tableColumn id="6" name="PU (HT)" dataDxfId="6"/>
    <tableColumn id="7" name="Minimum de commande" dataDxfId="5"/>
    <tableColumn id="8" name="Prix (€ - HT)" dataDxfId="4">
      <calculatedColumnFormula>MAX(Tableau1[[#This Row],[Quantity]],Tableau1[[#This Row],[Minimum de commande]])*Tableau1[[#This Row],[PU (HT)]]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ufffteam@gmail.com" TargetMode="External"/><Relationship Id="rId6" Type="http://schemas.openxmlformats.org/officeDocument/2006/relationships/queryTable" Target="../queryTables/queryTable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L71"/>
  <sheetViews>
    <sheetView tabSelected="1" topLeftCell="A22" workbookViewId="0">
      <selection activeCell="J42" sqref="J42"/>
    </sheetView>
  </sheetViews>
  <sheetFormatPr baseColWidth="10" defaultRowHeight="15"/>
  <cols>
    <col min="1" max="1" width="31.85546875" style="10" customWidth="1"/>
    <col min="2" max="2" width="16.28515625" style="13" customWidth="1"/>
    <col min="3" max="3" width="8.7109375" style="13" customWidth="1"/>
    <col min="4" max="4" width="53.140625" style="8" customWidth="1"/>
    <col min="5" max="5" width="13.28515625" style="17" customWidth="1"/>
    <col min="6" max="6" width="12.85546875" customWidth="1"/>
    <col min="7" max="7" width="16.85546875" customWidth="1"/>
    <col min="8" max="8" width="16.7109375" customWidth="1"/>
    <col min="9" max="9" width="2.28515625" customWidth="1"/>
  </cols>
  <sheetData>
    <row r="4" spans="1:12">
      <c r="A4" s="10" t="s">
        <v>10</v>
      </c>
      <c r="F4" t="s">
        <v>120</v>
      </c>
    </row>
    <row r="5" spans="1:12">
      <c r="A5" s="10" t="s">
        <v>11</v>
      </c>
      <c r="F5" t="s">
        <v>121</v>
      </c>
    </row>
    <row r="6" spans="1:12">
      <c r="A6" s="10" t="s">
        <v>12</v>
      </c>
      <c r="F6" t="s">
        <v>14</v>
      </c>
    </row>
    <row r="7" spans="1:12">
      <c r="A7" s="11" t="s">
        <v>13</v>
      </c>
    </row>
    <row r="10" spans="1:12" ht="30">
      <c r="A10" s="12" t="s">
        <v>0</v>
      </c>
      <c r="B10" s="9" t="s">
        <v>1</v>
      </c>
      <c r="C10" s="14" t="s">
        <v>2</v>
      </c>
      <c r="D10" s="9" t="s">
        <v>3</v>
      </c>
      <c r="E10" s="18" t="s">
        <v>4</v>
      </c>
      <c r="F10" s="2" t="s">
        <v>5</v>
      </c>
      <c r="G10" s="2" t="s">
        <v>6</v>
      </c>
      <c r="H10" s="2" t="s">
        <v>15</v>
      </c>
      <c r="J10" s="5"/>
      <c r="K10" s="5"/>
      <c r="L10" s="5"/>
    </row>
    <row r="11" spans="1:12">
      <c r="A11" s="10" t="s">
        <v>112</v>
      </c>
      <c r="B11" s="8" t="s">
        <v>16</v>
      </c>
      <c r="C11" s="13">
        <v>1</v>
      </c>
      <c r="D11" s="8" t="s">
        <v>16</v>
      </c>
      <c r="E11">
        <v>1654060</v>
      </c>
      <c r="F11" s="4">
        <v>1.27</v>
      </c>
      <c r="G11" s="4">
        <v>1</v>
      </c>
      <c r="H11" s="15">
        <f>MAX(Tableau1[[#This Row],[Quantity]],Tableau1[[#This Row],[Minimum de commande]])*Tableau1[[#This Row],[PU (HT)]]</f>
        <v>1.27</v>
      </c>
      <c r="I11" t="s">
        <v>122</v>
      </c>
      <c r="J11" s="6"/>
      <c r="K11" s="5"/>
      <c r="L11" s="6"/>
    </row>
    <row r="12" spans="1:12" ht="60">
      <c r="A12" s="10" t="s">
        <v>17</v>
      </c>
      <c r="B12" s="8" t="s">
        <v>18</v>
      </c>
      <c r="C12" s="13">
        <v>40</v>
      </c>
      <c r="D12" s="8" t="s">
        <v>19</v>
      </c>
      <c r="E12" s="17">
        <v>1650835</v>
      </c>
      <c r="F12" s="4">
        <v>3.9E-2</v>
      </c>
      <c r="G12" s="4">
        <v>1</v>
      </c>
      <c r="H12" s="15">
        <f>MAX(Tableau1[[#This Row],[Quantity]],Tableau1[[#This Row],[Minimum de commande]])*Tableau1[[#This Row],[PU (HT)]]</f>
        <v>1.56</v>
      </c>
      <c r="I12" t="s">
        <v>122</v>
      </c>
      <c r="J12" s="6"/>
      <c r="K12" s="5"/>
      <c r="L12" s="6"/>
    </row>
    <row r="13" spans="1:12">
      <c r="A13" s="10" t="s">
        <v>20</v>
      </c>
      <c r="B13" s="8" t="s">
        <v>18</v>
      </c>
      <c r="C13" s="13">
        <v>5</v>
      </c>
      <c r="D13" s="8" t="s">
        <v>21</v>
      </c>
      <c r="E13">
        <v>1414603</v>
      </c>
      <c r="F13" s="4">
        <v>2.1000000000000001E-2</v>
      </c>
      <c r="G13" s="4">
        <v>10</v>
      </c>
      <c r="H13" s="15">
        <f>MAX(Tableau1[[#This Row],[Quantity]],Tableau1[[#This Row],[Minimum de commande]])*Tableau1[[#This Row],[PU (HT)]]</f>
        <v>0.21000000000000002</v>
      </c>
      <c r="I13" t="s">
        <v>122</v>
      </c>
      <c r="J13" s="6"/>
      <c r="K13" s="5"/>
      <c r="L13" s="6"/>
    </row>
    <row r="14" spans="1:12">
      <c r="A14" s="10" t="s">
        <v>22</v>
      </c>
      <c r="B14" s="8" t="s">
        <v>18</v>
      </c>
      <c r="C14" s="13">
        <v>1</v>
      </c>
      <c r="D14" s="8" t="s">
        <v>23</v>
      </c>
      <c r="E14">
        <v>1414609</v>
      </c>
      <c r="F14" s="4">
        <v>0.02</v>
      </c>
      <c r="G14" s="4">
        <v>10</v>
      </c>
      <c r="H14" s="15">
        <f>MAX(Tableau1[[#This Row],[Quantity]],Tableau1[[#This Row],[Minimum de commande]])*Tableau1[[#This Row],[PU (HT)]]</f>
        <v>0.2</v>
      </c>
      <c r="I14" t="s">
        <v>122</v>
      </c>
      <c r="J14" s="6"/>
      <c r="K14" s="5"/>
      <c r="L14" s="6"/>
    </row>
    <row r="15" spans="1:12">
      <c r="A15" s="10" t="s">
        <v>24</v>
      </c>
      <c r="B15" s="8">
        <v>6032</v>
      </c>
      <c r="C15" s="13">
        <v>3</v>
      </c>
      <c r="D15" s="8" t="s">
        <v>25</v>
      </c>
      <c r="E15">
        <v>1457462</v>
      </c>
      <c r="F15" s="4">
        <v>0.31</v>
      </c>
      <c r="G15" s="4">
        <v>5</v>
      </c>
      <c r="H15" s="15">
        <f>MAX(Tableau1[[#This Row],[Quantity]],Tableau1[[#This Row],[Minimum de commande]])*Tableau1[[#This Row],[PU (HT)]]</f>
        <v>1.55</v>
      </c>
      <c r="I15" t="s">
        <v>122</v>
      </c>
      <c r="J15" s="6"/>
      <c r="K15" s="5"/>
      <c r="L15" s="6"/>
    </row>
    <row r="16" spans="1:12">
      <c r="A16" s="10" t="s">
        <v>26</v>
      </c>
      <c r="B16" s="8" t="s">
        <v>27</v>
      </c>
      <c r="C16" s="13">
        <v>5</v>
      </c>
      <c r="D16" s="8" t="s">
        <v>28</v>
      </c>
      <c r="E16">
        <v>1288264</v>
      </c>
      <c r="F16" s="4">
        <v>0.2</v>
      </c>
      <c r="G16" s="4">
        <v>10</v>
      </c>
      <c r="H16" s="15">
        <f>MAX(Tableau1[[#This Row],[Quantity]],Tableau1[[#This Row],[Minimum de commande]])*Tableau1[[#This Row],[PU (HT)]]</f>
        <v>2</v>
      </c>
      <c r="I16" t="s">
        <v>122</v>
      </c>
      <c r="J16" s="6"/>
      <c r="K16" s="5"/>
      <c r="L16" s="6"/>
    </row>
    <row r="17" spans="1:12" ht="15" customHeight="1">
      <c r="A17" s="10" t="s">
        <v>29</v>
      </c>
      <c r="B17" s="8" t="s">
        <v>18</v>
      </c>
      <c r="C17" s="13">
        <v>2</v>
      </c>
      <c r="D17" s="8" t="s">
        <v>30</v>
      </c>
      <c r="E17">
        <v>1414614</v>
      </c>
      <c r="F17" s="4">
        <v>0.03</v>
      </c>
      <c r="G17" s="4">
        <v>10</v>
      </c>
      <c r="H17" s="15">
        <f>MAX(Tableau1[[#This Row],[Quantity]],Tableau1[[#This Row],[Minimum de commande]])*Tableau1[[#This Row],[PU (HT)]]</f>
        <v>0.3</v>
      </c>
      <c r="I17" t="s">
        <v>122</v>
      </c>
      <c r="J17" s="6"/>
      <c r="K17" s="5"/>
      <c r="L17" s="6"/>
    </row>
    <row r="18" spans="1:12">
      <c r="A18" s="10" t="s">
        <v>116</v>
      </c>
      <c r="B18" s="8" t="s">
        <v>31</v>
      </c>
      <c r="C18" s="13">
        <v>1</v>
      </c>
      <c r="D18" s="8" t="s">
        <v>32</v>
      </c>
      <c r="E18">
        <v>1667005</v>
      </c>
      <c r="F18" s="4">
        <v>0.87</v>
      </c>
      <c r="G18" s="4">
        <v>1</v>
      </c>
      <c r="H18" s="15">
        <f>MAX(Tableau1[[#This Row],[Quantity]],Tableau1[[#This Row],[Minimum de commande]])*Tableau1[[#This Row],[PU (HT)]]</f>
        <v>0.87</v>
      </c>
      <c r="I18" t="s">
        <v>122</v>
      </c>
      <c r="J18" s="6"/>
      <c r="K18" s="5"/>
      <c r="L18" s="6"/>
    </row>
    <row r="19" spans="1:12" ht="15" customHeight="1">
      <c r="A19" s="10" t="s">
        <v>33</v>
      </c>
      <c r="B19" s="8" t="s">
        <v>34</v>
      </c>
      <c r="C19" s="13">
        <v>2</v>
      </c>
      <c r="D19" s="8" t="s">
        <v>35</v>
      </c>
      <c r="E19">
        <v>1651565</v>
      </c>
      <c r="F19" s="4">
        <v>4.5999999999999999E-2</v>
      </c>
      <c r="G19" s="4">
        <v>1</v>
      </c>
      <c r="H19" s="15">
        <f>MAX(Tableau1[[#This Row],[Quantity]],Tableau1[[#This Row],[Minimum de commande]])*Tableau1[[#This Row],[PU (HT)]]</f>
        <v>9.1999999999999998E-2</v>
      </c>
      <c r="I19" t="s">
        <v>122</v>
      </c>
      <c r="J19" s="6"/>
      <c r="K19" s="5"/>
      <c r="L19" s="6"/>
    </row>
    <row r="20" spans="1:12" ht="15" customHeight="1">
      <c r="A20" s="10" t="s">
        <v>36</v>
      </c>
      <c r="B20" s="8" t="s">
        <v>18</v>
      </c>
      <c r="C20" s="13">
        <v>1</v>
      </c>
      <c r="D20" s="8" t="s">
        <v>37</v>
      </c>
      <c r="E20">
        <v>8150206</v>
      </c>
      <c r="F20" s="4">
        <v>3.7999999999999999E-2</v>
      </c>
      <c r="G20" s="4">
        <v>10</v>
      </c>
      <c r="H20" s="15">
        <f>MAX(Tableau1[[#This Row],[Quantity]],Tableau1[[#This Row],[Minimum de commande]])*Tableau1[[#This Row],[PU (HT)]]</f>
        <v>0.38</v>
      </c>
      <c r="I20" t="s">
        <v>122</v>
      </c>
      <c r="J20" s="6"/>
      <c r="K20" s="5"/>
      <c r="L20" s="6"/>
    </row>
    <row r="21" spans="1:12">
      <c r="A21" s="10" t="s">
        <v>38</v>
      </c>
      <c r="B21" s="8" t="s">
        <v>39</v>
      </c>
      <c r="C21" s="13">
        <v>2</v>
      </c>
      <c r="D21" s="8" t="s">
        <v>40</v>
      </c>
      <c r="E21">
        <v>9557377</v>
      </c>
      <c r="F21" s="4">
        <v>0.28999999999999998</v>
      </c>
      <c r="G21" s="4">
        <v>1</v>
      </c>
      <c r="H21" s="15">
        <f>MAX(Tableau1[[#This Row],[Quantity]],Tableau1[[#This Row],[Minimum de commande]])*Tableau1[[#This Row],[PU (HT)]]</f>
        <v>0.57999999999999996</v>
      </c>
      <c r="I21" t="s">
        <v>122</v>
      </c>
      <c r="J21" s="6"/>
      <c r="K21" s="5"/>
      <c r="L21" s="6"/>
    </row>
    <row r="22" spans="1:12">
      <c r="A22" s="10" t="s">
        <v>41</v>
      </c>
      <c r="B22" s="8" t="s">
        <v>42</v>
      </c>
      <c r="C22" s="13">
        <v>2</v>
      </c>
      <c r="D22" s="8" t="s">
        <v>43</v>
      </c>
      <c r="E22">
        <v>359970</v>
      </c>
      <c r="F22" s="4">
        <v>3.29</v>
      </c>
      <c r="G22" s="4">
        <v>1</v>
      </c>
      <c r="H22" s="15">
        <f>MAX(Tableau1[[#This Row],[Quantity]],Tableau1[[#This Row],[Minimum de commande]])*Tableau1[[#This Row],[PU (HT)]]</f>
        <v>6.58</v>
      </c>
      <c r="I22" t="s">
        <v>122</v>
      </c>
      <c r="J22" s="6"/>
      <c r="K22" s="5"/>
      <c r="L22" s="6"/>
    </row>
    <row r="23" spans="1:12">
      <c r="A23" s="10" t="s">
        <v>44</v>
      </c>
      <c r="B23" s="8" t="s">
        <v>7</v>
      </c>
      <c r="C23" s="13">
        <v>4</v>
      </c>
      <c r="D23" s="8" t="s">
        <v>45</v>
      </c>
      <c r="E23" s="19">
        <v>9731164</v>
      </c>
      <c r="F23" s="4">
        <v>0.95</v>
      </c>
      <c r="G23" s="4">
        <v>10</v>
      </c>
      <c r="H23" s="15">
        <f>MAX(Tableau1[[#This Row],[Quantity]],Tableau1[[#This Row],[Minimum de commande]])*Tableau1[[#This Row],[PU (HT)]]</f>
        <v>9.5</v>
      </c>
      <c r="I23" t="s">
        <v>122</v>
      </c>
      <c r="J23" s="6"/>
      <c r="K23" s="5"/>
      <c r="L23" s="6"/>
    </row>
    <row r="24" spans="1:12">
      <c r="A24" s="10" t="s">
        <v>46</v>
      </c>
      <c r="B24" s="8" t="s">
        <v>47</v>
      </c>
      <c r="C24" s="13">
        <v>3</v>
      </c>
      <c r="D24" s="8" t="s">
        <v>48</v>
      </c>
      <c r="E24" s="19">
        <v>9731164</v>
      </c>
      <c r="F24" s="4">
        <v>0.95</v>
      </c>
      <c r="G24" s="4">
        <v>10</v>
      </c>
      <c r="H24" s="15">
        <f>MAX(Tableau1[[#This Row],[Quantity]],Tableau1[[#This Row],[Minimum de commande]])*Tableau1[[#This Row],[PU (HT)]]</f>
        <v>9.5</v>
      </c>
      <c r="I24" t="s">
        <v>122</v>
      </c>
      <c r="J24" s="6"/>
      <c r="K24" s="5"/>
      <c r="L24" s="6"/>
    </row>
    <row r="25" spans="1:12">
      <c r="A25" s="10" t="s">
        <v>49</v>
      </c>
      <c r="B25" s="8" t="s">
        <v>50</v>
      </c>
      <c r="C25" s="13">
        <v>2</v>
      </c>
      <c r="D25" s="8" t="s">
        <v>51</v>
      </c>
      <c r="E25">
        <v>1022255</v>
      </c>
      <c r="F25" s="4">
        <v>0.32</v>
      </c>
      <c r="G25" s="4">
        <v>10</v>
      </c>
      <c r="H25" s="15">
        <f>MAX(Tableau1[[#This Row],[Quantity]],Tableau1[[#This Row],[Minimum de commande]])*Tableau1[[#This Row],[PU (HT)]]</f>
        <v>3.2</v>
      </c>
      <c r="I25" t="s">
        <v>122</v>
      </c>
      <c r="J25" s="6"/>
      <c r="K25" s="5"/>
      <c r="L25" s="6"/>
    </row>
    <row r="26" spans="1:12">
      <c r="A26" s="10" t="s">
        <v>115</v>
      </c>
      <c r="B26" s="8">
        <v>744043004</v>
      </c>
      <c r="C26" s="13">
        <v>2</v>
      </c>
      <c r="D26" s="8" t="s">
        <v>52</v>
      </c>
      <c r="E26">
        <v>1635846</v>
      </c>
      <c r="F26" s="4">
        <v>0.9</v>
      </c>
      <c r="G26" s="4">
        <v>1</v>
      </c>
      <c r="H26" s="15">
        <f>MAX(Tableau1[[#This Row],[Quantity]],Tableau1[[#This Row],[Minimum de commande]])*Tableau1[[#This Row],[PU (HT)]]</f>
        <v>1.8</v>
      </c>
      <c r="I26" t="s">
        <v>122</v>
      </c>
      <c r="J26" s="6"/>
      <c r="K26" s="5"/>
      <c r="L26" s="6"/>
    </row>
    <row r="27" spans="1:12">
      <c r="A27" s="10" t="s">
        <v>53</v>
      </c>
      <c r="B27" s="8" t="s">
        <v>18</v>
      </c>
      <c r="C27" s="13">
        <v>6</v>
      </c>
      <c r="D27" s="8" t="s">
        <v>54</v>
      </c>
      <c r="E27">
        <v>1685063</v>
      </c>
      <c r="F27" s="4">
        <v>0.36</v>
      </c>
      <c r="G27" s="4">
        <v>1</v>
      </c>
      <c r="H27" s="15">
        <f>MAX(Tableau1[[#This Row],[Quantity]],Tableau1[[#This Row],[Minimum de commande]])*Tableau1[[#This Row],[PU (HT)]]</f>
        <v>2.16</v>
      </c>
      <c r="I27" t="s">
        <v>122</v>
      </c>
      <c r="J27" s="6"/>
      <c r="K27" s="5"/>
      <c r="L27" s="6"/>
    </row>
    <row r="28" spans="1:12">
      <c r="A28" s="10" t="s">
        <v>55</v>
      </c>
      <c r="B28" s="8" t="s">
        <v>56</v>
      </c>
      <c r="C28" s="13">
        <v>1</v>
      </c>
      <c r="D28" s="8" t="s">
        <v>57</v>
      </c>
      <c r="E28">
        <v>1286715</v>
      </c>
      <c r="F28" s="4">
        <v>2.39</v>
      </c>
      <c r="G28" s="4">
        <v>1</v>
      </c>
      <c r="H28" s="15">
        <f>MAX(Tableau1[[#This Row],[Quantity]],Tableau1[[#This Row],[Minimum de commande]])*Tableau1[[#This Row],[PU (HT)]]</f>
        <v>2.39</v>
      </c>
      <c r="I28" t="s">
        <v>122</v>
      </c>
      <c r="J28" s="6"/>
      <c r="K28" s="5"/>
      <c r="L28" s="6"/>
    </row>
    <row r="29" spans="1:12">
      <c r="A29" s="10" t="s">
        <v>58</v>
      </c>
      <c r="B29" s="8" t="s">
        <v>59</v>
      </c>
      <c r="C29" s="13">
        <v>1</v>
      </c>
      <c r="D29" s="8" t="s">
        <v>60</v>
      </c>
      <c r="E29">
        <v>1333965</v>
      </c>
      <c r="F29" s="4">
        <v>2.52</v>
      </c>
      <c r="G29" s="4">
        <v>1</v>
      </c>
      <c r="H29" s="15">
        <f>MAX(Tableau1[[#This Row],[Quantity]],Tableau1[[#This Row],[Minimum de commande]])*Tableau1[[#This Row],[PU (HT)]]</f>
        <v>2.52</v>
      </c>
      <c r="I29" t="s">
        <v>122</v>
      </c>
      <c r="J29" s="6"/>
      <c r="K29" s="5"/>
      <c r="L29" s="6"/>
    </row>
    <row r="30" spans="1:12">
      <c r="A30" s="10" t="s">
        <v>61</v>
      </c>
      <c r="B30" s="8" t="s">
        <v>62</v>
      </c>
      <c r="C30" s="13">
        <v>1</v>
      </c>
      <c r="D30" s="8" t="s">
        <v>63</v>
      </c>
      <c r="E30">
        <v>1663923</v>
      </c>
      <c r="F30" s="7">
        <v>3.86</v>
      </c>
      <c r="G30" s="7">
        <v>1</v>
      </c>
      <c r="H30" s="16">
        <f>MAX(Tableau1[[#This Row],[Quantity]],Tableau1[[#This Row],[Minimum de commande]])*Tableau1[[#This Row],[PU (HT)]]</f>
        <v>3.86</v>
      </c>
      <c r="I30" t="s">
        <v>122</v>
      </c>
      <c r="J30" s="5"/>
      <c r="K30" s="5"/>
      <c r="L30" s="5"/>
    </row>
    <row r="31" spans="1:12">
      <c r="A31" s="10" t="s">
        <v>64</v>
      </c>
      <c r="B31" s="8" t="s">
        <v>65</v>
      </c>
      <c r="C31" s="13">
        <v>1</v>
      </c>
      <c r="D31" s="8" t="s">
        <v>66</v>
      </c>
      <c r="E31">
        <v>9882774</v>
      </c>
      <c r="F31" s="7">
        <v>0.61</v>
      </c>
      <c r="G31" s="7">
        <v>1</v>
      </c>
      <c r="H31" s="16">
        <f>MAX(Tableau1[[#This Row],[Quantity]],Tableau1[[#This Row],[Minimum de commande]])*Tableau1[[#This Row],[PU (HT)]]</f>
        <v>0.61</v>
      </c>
      <c r="I31" t="s">
        <v>122</v>
      </c>
    </row>
    <row r="32" spans="1:12">
      <c r="A32" s="10" t="s">
        <v>67</v>
      </c>
      <c r="B32" s="8" t="s">
        <v>113</v>
      </c>
      <c r="C32" s="13">
        <v>1</v>
      </c>
      <c r="D32" s="8" t="s">
        <v>68</v>
      </c>
      <c r="E32">
        <v>1605565</v>
      </c>
      <c r="F32" s="7">
        <v>2.36</v>
      </c>
      <c r="G32" s="7">
        <v>1</v>
      </c>
      <c r="H32" s="16">
        <f>MAX(Tableau1[[#This Row],[Quantity]],Tableau1[[#This Row],[Minimum de commande]])*Tableau1[[#This Row],[PU (HT)]]</f>
        <v>2.36</v>
      </c>
      <c r="I32" t="s">
        <v>122</v>
      </c>
    </row>
    <row r="33" spans="1:9">
      <c r="A33" s="10" t="s">
        <v>69</v>
      </c>
      <c r="B33" s="8" t="s">
        <v>114</v>
      </c>
      <c r="C33" s="13">
        <v>1</v>
      </c>
      <c r="D33" s="8" t="s">
        <v>70</v>
      </c>
      <c r="E33">
        <v>9758569</v>
      </c>
      <c r="F33" s="7">
        <v>1</v>
      </c>
      <c r="G33" s="7">
        <v>1</v>
      </c>
      <c r="H33" s="16">
        <f>MAX(Tableau1[[#This Row],[Quantity]],Tableau1[[#This Row],[Minimum de commande]])*Tableau1[[#This Row],[PU (HT)]]</f>
        <v>1</v>
      </c>
      <c r="I33" t="s">
        <v>122</v>
      </c>
    </row>
    <row r="34" spans="1:9">
      <c r="A34" s="10" t="s">
        <v>71</v>
      </c>
      <c r="B34" s="8" t="s">
        <v>72</v>
      </c>
      <c r="C34" s="13">
        <v>1</v>
      </c>
      <c r="D34" s="8" t="s">
        <v>73</v>
      </c>
      <c r="E34" s="20" t="s">
        <v>117</v>
      </c>
      <c r="F34" s="7">
        <v>6.79</v>
      </c>
      <c r="G34" s="7">
        <v>1</v>
      </c>
      <c r="H34" s="16">
        <f>MAX(Tableau1[[#This Row],[Quantity]],Tableau1[[#This Row],[Minimum de commande]])*Tableau1[[#This Row],[PU (HT)]]</f>
        <v>6.79</v>
      </c>
      <c r="I34" t="s">
        <v>123</v>
      </c>
    </row>
    <row r="35" spans="1:9" ht="15" customHeight="1">
      <c r="A35" s="10" t="s">
        <v>74</v>
      </c>
      <c r="B35" s="8" t="s">
        <v>75</v>
      </c>
      <c r="C35" s="13">
        <v>1</v>
      </c>
      <c r="D35" s="8" t="s">
        <v>76</v>
      </c>
      <c r="E35">
        <v>1640233</v>
      </c>
      <c r="F35" s="7">
        <v>8.75</v>
      </c>
      <c r="G35" s="7">
        <v>1</v>
      </c>
      <c r="H35" s="16">
        <f>MAX(Tableau1[[#This Row],[Quantity]],Tableau1[[#This Row],[Minimum de commande]])*Tableau1[[#This Row],[PU (HT)]]</f>
        <v>8.75</v>
      </c>
      <c r="I35" t="s">
        <v>124</v>
      </c>
    </row>
    <row r="36" spans="1:9">
      <c r="A36" s="10" t="s">
        <v>77</v>
      </c>
      <c r="B36" s="8" t="s">
        <v>18</v>
      </c>
      <c r="C36" s="13">
        <v>2</v>
      </c>
      <c r="D36" s="8" t="s">
        <v>78</v>
      </c>
      <c r="E36">
        <v>1469739</v>
      </c>
      <c r="F36" s="7">
        <v>1.7999999999999999E-2</v>
      </c>
      <c r="G36" s="7">
        <v>50</v>
      </c>
      <c r="H36" s="16">
        <f>MAX(Tableau1[[#This Row],[Quantity]],Tableau1[[#This Row],[Minimum de commande]])*Tableau1[[#This Row],[PU (HT)]]</f>
        <v>0.89999999999999991</v>
      </c>
      <c r="I36" t="s">
        <v>122</v>
      </c>
    </row>
    <row r="37" spans="1:9">
      <c r="A37" s="10" t="s">
        <v>79</v>
      </c>
      <c r="B37" s="8" t="s">
        <v>18</v>
      </c>
      <c r="C37" s="13">
        <v>1</v>
      </c>
      <c r="D37" s="8" t="s">
        <v>80</v>
      </c>
      <c r="E37">
        <v>1506135</v>
      </c>
      <c r="F37" s="7">
        <v>5.3999999999999999E-2</v>
      </c>
      <c r="G37" s="7">
        <v>10</v>
      </c>
      <c r="H37" s="16">
        <f>MAX(Tableau1[[#This Row],[Quantity]],Tableau1[[#This Row],[Minimum de commande]])*Tableau1[[#This Row],[PU (HT)]]</f>
        <v>0.54</v>
      </c>
      <c r="I37" t="s">
        <v>122</v>
      </c>
    </row>
    <row r="38" spans="1:9">
      <c r="A38" s="10" t="s">
        <v>81</v>
      </c>
      <c r="B38" s="8" t="s">
        <v>18</v>
      </c>
      <c r="C38" s="13">
        <v>5</v>
      </c>
      <c r="D38" s="8" t="s">
        <v>82</v>
      </c>
      <c r="E38">
        <v>1469751</v>
      </c>
      <c r="F38" s="7">
        <v>0.03</v>
      </c>
      <c r="G38" s="7">
        <v>50</v>
      </c>
      <c r="H38" s="16">
        <f>MAX(Tableau1[[#This Row],[Quantity]],Tableau1[[#This Row],[Minimum de commande]])*Tableau1[[#This Row],[PU (HT)]]</f>
        <v>1.5</v>
      </c>
      <c r="I38" t="s">
        <v>122</v>
      </c>
    </row>
    <row r="39" spans="1:9" ht="45">
      <c r="A39" s="10" t="s">
        <v>83</v>
      </c>
      <c r="B39" s="8" t="s">
        <v>18</v>
      </c>
      <c r="C39" s="13">
        <v>30</v>
      </c>
      <c r="D39" s="8" t="s">
        <v>84</v>
      </c>
      <c r="E39" s="17">
        <v>1469749</v>
      </c>
      <c r="F39" s="7">
        <v>1.7999999999999999E-2</v>
      </c>
      <c r="G39" s="7">
        <v>50</v>
      </c>
      <c r="H39" s="16">
        <f>MAX(Tableau1[[#This Row],[Quantity]],Tableau1[[#This Row],[Minimum de commande]])*Tableau1[[#This Row],[PU (HT)]]</f>
        <v>0.89999999999999991</v>
      </c>
      <c r="I39" t="s">
        <v>122</v>
      </c>
    </row>
    <row r="40" spans="1:9">
      <c r="A40" s="10" t="s">
        <v>85</v>
      </c>
      <c r="B40" s="8" t="s">
        <v>18</v>
      </c>
      <c r="C40" s="13">
        <v>1</v>
      </c>
      <c r="D40" s="8" t="s">
        <v>86</v>
      </c>
      <c r="E40">
        <v>1469801</v>
      </c>
      <c r="F40" s="7">
        <v>0.03</v>
      </c>
      <c r="G40" s="7">
        <v>50</v>
      </c>
      <c r="H40" s="16">
        <f>MAX(Tableau1[[#This Row],[Quantity]],Tableau1[[#This Row],[Minimum de commande]])*Tableau1[[#This Row],[PU (HT)]]</f>
        <v>1.5</v>
      </c>
      <c r="I40" t="s">
        <v>122</v>
      </c>
    </row>
    <row r="41" spans="1:9">
      <c r="A41" s="10" t="s">
        <v>87</v>
      </c>
      <c r="B41" s="8" t="s">
        <v>18</v>
      </c>
      <c r="C41" s="13">
        <v>1</v>
      </c>
      <c r="D41" s="8" t="s">
        <v>88</v>
      </c>
      <c r="E41">
        <v>1170952</v>
      </c>
      <c r="F41" s="7">
        <v>0.01</v>
      </c>
      <c r="G41" s="7">
        <v>50</v>
      </c>
      <c r="H41" s="16">
        <f>MAX(Tableau1[[#This Row],[Quantity]],Tableau1[[#This Row],[Minimum de commande]])*Tableau1[[#This Row],[PU (HT)]]</f>
        <v>0.5</v>
      </c>
      <c r="I41" t="s">
        <v>122</v>
      </c>
    </row>
    <row r="42" spans="1:9">
      <c r="A42" s="10" t="s">
        <v>89</v>
      </c>
      <c r="B42" s="8" t="s">
        <v>27</v>
      </c>
      <c r="C42" s="13">
        <v>1</v>
      </c>
      <c r="D42" s="8" t="s">
        <v>90</v>
      </c>
      <c r="E42">
        <v>1576189</v>
      </c>
      <c r="F42" s="7">
        <v>4.9000000000000002E-2</v>
      </c>
      <c r="G42" s="7">
        <v>10</v>
      </c>
      <c r="H42" s="16">
        <f>MAX(Tableau1[[#This Row],[Quantity]],Tableau1[[#This Row],[Minimum de commande]])*Tableau1[[#This Row],[PU (HT)]]</f>
        <v>0.49</v>
      </c>
      <c r="I42" t="s">
        <v>122</v>
      </c>
    </row>
    <row r="43" spans="1:9">
      <c r="A43" s="10" t="s">
        <v>91</v>
      </c>
      <c r="B43" s="8" t="s">
        <v>18</v>
      </c>
      <c r="C43" s="13">
        <v>6</v>
      </c>
      <c r="D43" s="8" t="s">
        <v>92</v>
      </c>
      <c r="E43">
        <v>9332286</v>
      </c>
      <c r="F43" s="7">
        <v>1.4999999999999999E-2</v>
      </c>
      <c r="G43" s="7">
        <v>50</v>
      </c>
      <c r="H43" s="16">
        <f>MAX(Tableau1[[#This Row],[Quantity]],Tableau1[[#This Row],[Minimum de commande]])*Tableau1[[#This Row],[PU (HT)]]</f>
        <v>0.75</v>
      </c>
      <c r="I43" t="s">
        <v>122</v>
      </c>
    </row>
    <row r="44" spans="1:9">
      <c r="A44" s="10" t="s">
        <v>93</v>
      </c>
      <c r="B44" s="8" t="s">
        <v>94</v>
      </c>
      <c r="C44" s="13">
        <v>1</v>
      </c>
      <c r="D44" s="8" t="s">
        <v>95</v>
      </c>
      <c r="E44">
        <v>1145893</v>
      </c>
      <c r="F44" s="7">
        <v>4.6399999999999997</v>
      </c>
      <c r="G44" s="7">
        <v>1</v>
      </c>
      <c r="H44" s="16">
        <f>MAX(Tableau1[[#This Row],[Quantity]],Tableau1[[#This Row],[Minimum de commande]])*Tableau1[[#This Row],[PU (HT)]]</f>
        <v>4.6399999999999997</v>
      </c>
      <c r="I44" t="s">
        <v>122</v>
      </c>
    </row>
    <row r="45" spans="1:9">
      <c r="A45" s="10" t="s">
        <v>96</v>
      </c>
      <c r="B45" s="8" t="s">
        <v>97</v>
      </c>
      <c r="C45" s="13">
        <v>1</v>
      </c>
      <c r="D45" s="8" t="s">
        <v>98</v>
      </c>
      <c r="E45">
        <v>1102982</v>
      </c>
      <c r="F45" s="7">
        <v>0.66</v>
      </c>
      <c r="G45" s="7">
        <v>1</v>
      </c>
      <c r="H45" s="16">
        <f>MAX(Tableau1[[#This Row],[Quantity]],Tableau1[[#This Row],[Minimum de commande]])*Tableau1[[#This Row],[PU (HT)]]</f>
        <v>0.66</v>
      </c>
      <c r="I45" t="s">
        <v>122</v>
      </c>
    </row>
    <row r="46" spans="1:9">
      <c r="A46" s="10" t="s">
        <v>99</v>
      </c>
      <c r="B46" s="8" t="s">
        <v>100</v>
      </c>
      <c r="C46" s="13">
        <v>4</v>
      </c>
      <c r="D46" s="8" t="s">
        <v>101</v>
      </c>
      <c r="E46">
        <v>1656433</v>
      </c>
      <c r="F46" s="7">
        <v>0.53</v>
      </c>
      <c r="G46" s="7">
        <v>5</v>
      </c>
      <c r="H46" s="16">
        <f>MAX(Tableau1[[#This Row],[Quantity]],Tableau1[[#This Row],[Minimum de commande]])*Tableau1[[#This Row],[PU (HT)]]</f>
        <v>2.6500000000000004</v>
      </c>
      <c r="I46" t="s">
        <v>122</v>
      </c>
    </row>
    <row r="47" spans="1:9">
      <c r="A47" s="10" t="s">
        <v>102</v>
      </c>
      <c r="B47" s="8" t="s">
        <v>8</v>
      </c>
      <c r="C47" s="13">
        <v>2</v>
      </c>
      <c r="D47" s="8" t="s">
        <v>103</v>
      </c>
      <c r="E47" s="21" t="s">
        <v>119</v>
      </c>
      <c r="F47" s="7"/>
      <c r="G47" s="7"/>
      <c r="H47" s="16">
        <f>MAX(Tableau1[[#This Row],[Quantity]],Tableau1[[#This Row],[Minimum de commande]])*Tableau1[[#This Row],[PU (HT)]]</f>
        <v>0</v>
      </c>
      <c r="I47" t="s">
        <v>123</v>
      </c>
    </row>
    <row r="48" spans="1:9" ht="30">
      <c r="A48" s="10" t="s">
        <v>102</v>
      </c>
      <c r="B48" s="8" t="s">
        <v>104</v>
      </c>
      <c r="C48" s="13">
        <v>19</v>
      </c>
      <c r="D48" s="8" t="s">
        <v>105</v>
      </c>
      <c r="E48" s="21" t="s">
        <v>119</v>
      </c>
      <c r="F48" s="7"/>
      <c r="G48" s="7"/>
      <c r="H48" s="16">
        <f>MAX(Tableau1[[#This Row],[Quantity]],Tableau1[[#This Row],[Minimum de commande]])*Tableau1[[#This Row],[PU (HT)]]</f>
        <v>0</v>
      </c>
      <c r="I48" t="s">
        <v>123</v>
      </c>
    </row>
    <row r="49" spans="1:9">
      <c r="A49" s="10" t="s">
        <v>106</v>
      </c>
      <c r="B49" s="8" t="s">
        <v>107</v>
      </c>
      <c r="C49" s="13">
        <v>1</v>
      </c>
      <c r="D49" s="8" t="s">
        <v>108</v>
      </c>
      <c r="E49" s="20" t="s">
        <v>118</v>
      </c>
      <c r="F49" s="7">
        <v>1.1499999999999999</v>
      </c>
      <c r="G49" s="7">
        <v>1</v>
      </c>
      <c r="H49" s="16">
        <f>MAX(Tableau1[[#This Row],[Quantity]],Tableau1[[#This Row],[Minimum de commande]])*Tableau1[[#This Row],[PU (HT)]]</f>
        <v>1.1499999999999999</v>
      </c>
      <c r="I49" t="s">
        <v>122</v>
      </c>
    </row>
    <row r="50" spans="1:9">
      <c r="A50" s="10" t="s">
        <v>109</v>
      </c>
      <c r="B50" s="8" t="s">
        <v>110</v>
      </c>
      <c r="C50" s="13">
        <v>1</v>
      </c>
      <c r="D50" s="8" t="s">
        <v>111</v>
      </c>
      <c r="E50">
        <v>1605840</v>
      </c>
      <c r="F50" s="7">
        <v>10.75</v>
      </c>
      <c r="G50" s="7">
        <v>1</v>
      </c>
      <c r="H50" s="16">
        <f>MAX(Tableau1[[#This Row],[Quantity]],Tableau1[[#This Row],[Minimum de commande]])*Tableau1[[#This Row],[PU (HT)]]</f>
        <v>10.75</v>
      </c>
      <c r="I50" t="s">
        <v>122</v>
      </c>
    </row>
    <row r="51" spans="1:9">
      <c r="G51" s="1" t="s">
        <v>9</v>
      </c>
      <c r="H51" s="3">
        <f>SUM(H11:H50)</f>
        <v>96.962000000000018</v>
      </c>
    </row>
    <row r="71" spans="8:8">
      <c r="H71" s="8"/>
    </row>
  </sheetData>
  <hyperlinks>
    <hyperlink ref="A7" r:id="rId1"/>
  </hyperlinks>
  <pageMargins left="0.7" right="0.7" top="0.75" bottom="0.75" header="0.3" footer="0.3"/>
  <pageSetup paperSize="8" orientation="landscape" r:id="rId2"/>
  <drawing r:id="rId3"/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Feuil1!Ocore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</dc:creator>
  <cp:lastModifiedBy>benoit</cp:lastModifiedBy>
  <cp:lastPrinted>2009-08-26T22:16:26Z</cp:lastPrinted>
  <dcterms:created xsi:type="dcterms:W3CDTF">2009-05-21T09:25:47Z</dcterms:created>
  <dcterms:modified xsi:type="dcterms:W3CDTF">2009-08-30T13:43:21Z</dcterms:modified>
</cp:coreProperties>
</file>