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HD\Bitcoin\New consensus for MDM\version 2\"/>
    </mc:Choice>
  </mc:AlternateContent>
  <xr:revisionPtr revIDLastSave="0" documentId="13_ncr:1_{65EC601E-9767-4797-AB5C-782EDA04D62A}" xr6:coauthVersionLast="34" xr6:coauthVersionMax="34" xr10:uidLastSave="{00000000-0000-0000-0000-000000000000}"/>
  <bookViews>
    <workbookView xWindow="0" yWindow="0" windowWidth="23040" windowHeight="9072" activeTab="1" xr2:uid="{00000000-000D-0000-FFFF-FFFF00000000}"/>
  </bookViews>
  <sheets>
    <sheet name="46" sheetId="1" r:id="rId1"/>
    <sheet name="Sheet3" sheetId="4" r:id="rId2"/>
    <sheet name="Sheet1" sheetId="3" r:id="rId3"/>
    <sheet name="Sheet2" sheetId="2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4" l="1"/>
  <c r="K20" i="4"/>
  <c r="K19" i="4"/>
  <c r="K18" i="4"/>
  <c r="K17" i="4"/>
  <c r="K16" i="4"/>
  <c r="J17" i="4"/>
  <c r="J18" i="4"/>
  <c r="J19" i="4"/>
  <c r="J21" i="4"/>
  <c r="I21" i="4"/>
  <c r="I20" i="4"/>
  <c r="I18" i="4"/>
  <c r="I17" i="4"/>
  <c r="I16" i="4"/>
  <c r="H17" i="4"/>
  <c r="H16" i="4"/>
  <c r="H20" i="4"/>
  <c r="H21" i="4"/>
  <c r="G21" i="4"/>
  <c r="G20" i="4"/>
  <c r="G19" i="4"/>
  <c r="G18" i="4"/>
  <c r="G16" i="4"/>
  <c r="F21" i="4"/>
  <c r="F20" i="4"/>
  <c r="F19" i="4"/>
  <c r="F18" i="4"/>
  <c r="F17" i="4"/>
  <c r="Y7" i="4"/>
  <c r="Y6" i="4"/>
  <c r="Y5" i="4"/>
  <c r="Y4" i="4"/>
  <c r="Y3" i="4"/>
  <c r="X8" i="4"/>
  <c r="X6" i="4"/>
  <c r="X5" i="4"/>
  <c r="X4" i="4"/>
  <c r="X3" i="4"/>
  <c r="W8" i="4"/>
  <c r="W7" i="4"/>
  <c r="W5" i="4"/>
  <c r="W4" i="4"/>
  <c r="W3" i="4"/>
  <c r="V8" i="4"/>
  <c r="V7" i="4"/>
  <c r="V6" i="4"/>
  <c r="V4" i="4"/>
  <c r="V3" i="4"/>
  <c r="U3" i="4"/>
  <c r="U8" i="4"/>
  <c r="U7" i="4"/>
  <c r="U6" i="4"/>
  <c r="U5" i="4"/>
  <c r="T8" i="4"/>
  <c r="T7" i="4"/>
  <c r="T6" i="4"/>
  <c r="T5" i="4"/>
  <c r="T4" i="4"/>
  <c r="G3" i="4"/>
  <c r="Q5" i="4"/>
  <c r="R7" i="4"/>
  <c r="R6" i="4"/>
  <c r="R5" i="4"/>
  <c r="R4" i="4"/>
  <c r="R3" i="4"/>
  <c r="Q3" i="4"/>
  <c r="Q8" i="4"/>
  <c r="Q6" i="4"/>
  <c r="Q4" i="4"/>
  <c r="O8" i="4"/>
  <c r="P8" i="4"/>
  <c r="P7" i="4"/>
  <c r="P5" i="4"/>
  <c r="P4" i="4"/>
  <c r="P3" i="4"/>
  <c r="O7" i="4"/>
  <c r="O6" i="4"/>
  <c r="O4" i="4"/>
  <c r="O3" i="4"/>
  <c r="N3" i="4"/>
  <c r="N8" i="4"/>
  <c r="N7" i="4"/>
  <c r="N6" i="4"/>
  <c r="N5" i="4"/>
  <c r="M4" i="4"/>
  <c r="M8" i="4"/>
  <c r="M7" i="4"/>
  <c r="M6" i="4"/>
  <c r="M5" i="4"/>
  <c r="K7" i="4"/>
  <c r="K6" i="4"/>
  <c r="K5" i="4"/>
  <c r="K4" i="4"/>
  <c r="K3" i="4"/>
  <c r="J3" i="4"/>
  <c r="J8" i="4"/>
  <c r="J6" i="4"/>
  <c r="J5" i="4"/>
  <c r="J4" i="4"/>
  <c r="I3" i="4"/>
  <c r="I8" i="4"/>
  <c r="I7" i="4"/>
  <c r="I5" i="4"/>
  <c r="I4" i="4"/>
  <c r="H8" i="4"/>
  <c r="H7" i="4"/>
  <c r="H6" i="4"/>
  <c r="H4" i="4"/>
  <c r="H3" i="4"/>
  <c r="G8" i="4"/>
  <c r="G7" i="4"/>
  <c r="G6" i="4"/>
  <c r="G5" i="4"/>
  <c r="F4" i="4"/>
  <c r="F5" i="4"/>
  <c r="F6" i="4"/>
  <c r="F7" i="4"/>
  <c r="F8" i="4"/>
  <c r="B2" i="3" l="1"/>
  <c r="B3" i="3"/>
  <c r="B4" i="3"/>
  <c r="B5" i="3"/>
  <c r="B6" i="3"/>
  <c r="B7" i="3"/>
  <c r="B8" i="3"/>
  <c r="B9" i="3"/>
  <c r="B10" i="3"/>
  <c r="B1" i="3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4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4" i="1"/>
  <c r="R4" i="1"/>
  <c r="E23" i="1" l="1"/>
  <c r="E22" i="1"/>
  <c r="E6" i="1"/>
  <c r="E21" i="1"/>
  <c r="E5" i="1"/>
  <c r="E20" i="1"/>
  <c r="E12" i="1"/>
  <c r="E15" i="1"/>
  <c r="E14" i="1"/>
  <c r="E13" i="1"/>
  <c r="E19" i="1"/>
  <c r="E11" i="1"/>
  <c r="E7" i="1"/>
  <c r="E18" i="1"/>
  <c r="E10" i="1"/>
  <c r="E17" i="1"/>
  <c r="E9" i="1"/>
  <c r="E16" i="1"/>
  <c r="E8" i="1"/>
  <c r="E4" i="1"/>
  <c r="C4" i="1"/>
  <c r="F21" i="1" l="1"/>
  <c r="F19" i="1"/>
  <c r="F8" i="1"/>
  <c r="L8" i="1" s="1"/>
  <c r="F5" i="1"/>
  <c r="F18" i="1"/>
  <c r="F23" i="1"/>
  <c r="F7" i="1"/>
  <c r="F10" i="1"/>
  <c r="F17" i="1"/>
  <c r="F22" i="1"/>
  <c r="F15" i="1"/>
  <c r="F9" i="1"/>
  <c r="F14" i="1"/>
  <c r="F20" i="1"/>
  <c r="F6" i="1"/>
  <c r="F11" i="1"/>
  <c r="F12" i="1"/>
  <c r="F16" i="1"/>
  <c r="F13" i="1"/>
  <c r="F4" i="1"/>
  <c r="I20" i="1" s="1"/>
  <c r="I19" i="1" l="1"/>
  <c r="I8" i="1"/>
  <c r="I12" i="1"/>
  <c r="I17" i="1"/>
  <c r="I23" i="1"/>
  <c r="H4" i="1"/>
  <c r="G18" i="1"/>
  <c r="G23" i="1"/>
  <c r="G5" i="1"/>
  <c r="G10" i="1"/>
  <c r="G15" i="1"/>
  <c r="G17" i="1"/>
  <c r="G7" i="1"/>
  <c r="G9" i="1"/>
  <c r="G22" i="1"/>
  <c r="G16" i="1"/>
  <c r="G8" i="1"/>
  <c r="G20" i="1"/>
  <c r="G14" i="1"/>
  <c r="G19" i="1"/>
  <c r="G6" i="1"/>
  <c r="G12" i="1"/>
  <c r="G21" i="1"/>
  <c r="G11" i="1"/>
  <c r="G13" i="1"/>
  <c r="H22" i="1"/>
  <c r="H7" i="1"/>
  <c r="H8" i="1"/>
  <c r="H6" i="1"/>
  <c r="H14" i="1"/>
  <c r="H13" i="1"/>
  <c r="H21" i="1"/>
  <c r="H5" i="1"/>
  <c r="H19" i="1"/>
  <c r="H16" i="1"/>
  <c r="H20" i="1"/>
  <c r="H11" i="1"/>
  <c r="H12" i="1"/>
  <c r="H17" i="1"/>
  <c r="H10" i="1"/>
  <c r="H18" i="1"/>
  <c r="H9" i="1"/>
  <c r="H15" i="1"/>
  <c r="H23" i="1"/>
  <c r="I14" i="1"/>
  <c r="I18" i="1"/>
  <c r="I9" i="1"/>
  <c r="I10" i="1"/>
  <c r="I22" i="1"/>
  <c r="I21" i="1"/>
  <c r="I13" i="1"/>
  <c r="I11" i="1"/>
  <c r="I4" i="1"/>
  <c r="I16" i="1"/>
  <c r="I5" i="1"/>
  <c r="I15" i="1"/>
  <c r="I6" i="1"/>
  <c r="I7" i="1"/>
  <c r="G24" i="1"/>
  <c r="H24" i="1"/>
  <c r="I24" i="1"/>
  <c r="G4" i="1"/>
  <c r="J4" i="1"/>
  <c r="J8" i="1"/>
  <c r="L7" i="1"/>
  <c r="J7" i="1"/>
  <c r="L15" i="1"/>
  <c r="J15" i="1"/>
  <c r="L13" i="1"/>
  <c r="J13" i="1"/>
  <c r="L14" i="1"/>
  <c r="J14" i="1"/>
  <c r="L5" i="1"/>
  <c r="J5" i="1"/>
  <c r="L22" i="1"/>
  <c r="J22" i="1"/>
  <c r="L20" i="1"/>
  <c r="J20" i="1"/>
  <c r="L19" i="1"/>
  <c r="J19" i="1"/>
  <c r="L17" i="1"/>
  <c r="J17" i="1"/>
  <c r="L21" i="1"/>
  <c r="J21" i="1"/>
  <c r="L12" i="1"/>
  <c r="J12" i="1"/>
  <c r="L6" i="1"/>
  <c r="J6" i="1"/>
  <c r="L10" i="1"/>
  <c r="J10" i="1"/>
  <c r="L16" i="1"/>
  <c r="J16" i="1"/>
  <c r="L11" i="1"/>
  <c r="J11" i="1"/>
  <c r="L23" i="1"/>
  <c r="J23" i="1"/>
  <c r="L18" i="1"/>
  <c r="J18" i="1"/>
  <c r="L9" i="1"/>
  <c r="J9" i="1"/>
  <c r="L4" i="1"/>
  <c r="M8" i="1" l="1"/>
  <c r="N8" i="1" s="1"/>
  <c r="M4" i="1"/>
  <c r="N4" i="1" s="1"/>
  <c r="M18" i="1"/>
  <c r="N18" i="1" s="1"/>
  <c r="M10" i="1"/>
  <c r="N10" i="1" s="1"/>
  <c r="M17" i="1"/>
  <c r="N17" i="1" s="1"/>
  <c r="M20" i="1"/>
  <c r="N20" i="1" s="1"/>
  <c r="M14" i="1"/>
  <c r="N14" i="1" s="1"/>
  <c r="M22" i="1"/>
  <c r="N22" i="1" s="1"/>
  <c r="M19" i="1"/>
  <c r="N19" i="1" s="1"/>
  <c r="M13" i="1"/>
  <c r="N13" i="1" s="1"/>
  <c r="M11" i="1"/>
  <c r="N11" i="1" s="1"/>
  <c r="M16" i="1"/>
  <c r="N16" i="1" s="1"/>
  <c r="M15" i="1"/>
  <c r="N15" i="1" s="1"/>
  <c r="M7" i="1"/>
  <c r="N7" i="1" s="1"/>
  <c r="M9" i="1"/>
  <c r="N9" i="1" s="1"/>
  <c r="M12" i="1"/>
  <c r="N12" i="1" s="1"/>
  <c r="M6" i="1"/>
  <c r="N6" i="1" s="1"/>
  <c r="M21" i="1"/>
  <c r="N21" i="1" s="1"/>
  <c r="M23" i="1"/>
  <c r="N23" i="1" s="1"/>
  <c r="M5" i="1"/>
  <c r="N5" i="1" s="1"/>
</calcChain>
</file>

<file path=xl/sharedStrings.xml><?xml version="1.0" encoding="utf-8"?>
<sst xmlns="http://schemas.openxmlformats.org/spreadsheetml/2006/main" count="42" uniqueCount="17">
  <si>
    <t>candidate</t>
  </si>
  <si>
    <t>E</t>
  </si>
  <si>
    <t>A</t>
  </si>
  <si>
    <t>R</t>
  </si>
  <si>
    <t>b</t>
  </si>
  <si>
    <t>W</t>
  </si>
  <si>
    <t>U</t>
  </si>
  <si>
    <t>decision</t>
  </si>
  <si>
    <t>Age of the ledger</t>
  </si>
  <si>
    <t>#blocks</t>
  </si>
  <si>
    <t>years</t>
  </si>
  <si>
    <t>sumE</t>
  </si>
  <si>
    <t>winner</t>
  </si>
  <si>
    <t>best W</t>
  </si>
  <si>
    <t>analyze</t>
  </si>
  <si>
    <t>Simulations</t>
  </si>
  <si>
    <t>b=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</si>
</sst>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43" fontId="0" fillId="0" borderId="0" xfId="1" applyFont="1"/>
    <xf numFmtId="43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2" applyNumberFormat="1" applyFont="1"/>
    <xf numFmtId="0" fontId="0" fillId="2" borderId="0" xfId="0" applyFill="1"/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Sheet1!$B$1:$B$10</c:f>
              <c:numCache>
                <c:formatCode>General</c:formatCode>
                <c:ptCount val="10"/>
                <c:pt idx="0">
                  <c:v>10</c:v>
                </c:pt>
                <c:pt idx="1">
                  <c:v>5</c:v>
                </c:pt>
                <c:pt idx="2">
                  <c:v>3.3333333333333335</c:v>
                </c:pt>
                <c:pt idx="3">
                  <c:v>2.5</c:v>
                </c:pt>
                <c:pt idx="4">
                  <c:v>2</c:v>
                </c:pt>
                <c:pt idx="5">
                  <c:v>1.6666666666666667</c:v>
                </c:pt>
                <c:pt idx="6">
                  <c:v>1.4285714285714286</c:v>
                </c:pt>
                <c:pt idx="7">
                  <c:v>1.25</c:v>
                </c:pt>
                <c:pt idx="8">
                  <c:v>1.1111111111111112</c:v>
                </c:pt>
                <c:pt idx="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24-4D70-B2EE-05EDCE471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873008"/>
        <c:axId val="455873336"/>
      </c:scatterChart>
      <c:valAx>
        <c:axId val="45587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73336"/>
        <c:crosses val="autoZero"/>
        <c:crossBetween val="midCat"/>
      </c:valAx>
      <c:valAx>
        <c:axId val="45587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7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26670</xdr:rowOff>
    </xdr:from>
    <xdr:to>
      <xdr:col>15</xdr:col>
      <xdr:colOff>228600</xdr:colOff>
      <xdr:row>22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AA2F8E-01B8-4E4E-8E4D-ED4C7C80C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0"/>
  <sheetViews>
    <sheetView workbookViewId="0">
      <selection activeCell="A3" sqref="A3:E24"/>
    </sheetView>
  </sheetViews>
  <sheetFormatPr defaultRowHeight="14.4" x14ac:dyDescent="0.3"/>
  <cols>
    <col min="6" max="6" width="12" bestFit="1" customWidth="1"/>
    <col min="7" max="10" width="12" customWidth="1"/>
    <col min="12" max="12" width="20.6640625" bestFit="1" customWidth="1"/>
  </cols>
  <sheetData>
    <row r="1" spans="1:19" x14ac:dyDescent="0.3">
      <c r="A1" t="s">
        <v>4</v>
      </c>
      <c r="B1">
        <v>1</v>
      </c>
    </row>
    <row r="3" spans="1:19" x14ac:dyDescent="0.3">
      <c r="A3" t="s">
        <v>0</v>
      </c>
      <c r="B3" t="s">
        <v>1</v>
      </c>
      <c r="C3" t="s">
        <v>11</v>
      </c>
      <c r="D3" t="s">
        <v>2</v>
      </c>
      <c r="E3" t="s">
        <v>3</v>
      </c>
      <c r="F3" t="s">
        <v>5</v>
      </c>
      <c r="J3" t="s">
        <v>13</v>
      </c>
      <c r="K3" t="s">
        <v>6</v>
      </c>
      <c r="L3" t="s">
        <v>7</v>
      </c>
      <c r="M3" t="s">
        <v>12</v>
      </c>
      <c r="N3" t="s">
        <v>14</v>
      </c>
      <c r="P3" t="s">
        <v>8</v>
      </c>
      <c r="R3">
        <v>3</v>
      </c>
      <c r="S3" t="s">
        <v>10</v>
      </c>
    </row>
    <row r="4" spans="1:19" x14ac:dyDescent="0.3">
      <c r="A4">
        <v>1</v>
      </c>
      <c r="B4">
        <f ca="1">RANDBETWEEN(1,105120)</f>
        <v>4917</v>
      </c>
      <c r="C4">
        <f ca="1">SUM(B4:B23)</f>
        <v>945076</v>
      </c>
      <c r="D4">
        <f ca="1">RANDBETWEEN(1,105120)</f>
        <v>35291</v>
      </c>
      <c r="E4">
        <f ca="1">RANDBETWEEN(1,D4)</f>
        <v>2919</v>
      </c>
      <c r="F4">
        <f ca="1">(B4+$B$1*$C$4*D4+(E4*$C$4/$B$1))/$C$4</f>
        <v>38210.005202756183</v>
      </c>
      <c r="G4" s="4">
        <f ca="1">B4/$F$4</f>
        <v>0.12868357316123383</v>
      </c>
      <c r="H4" s="4">
        <f ca="1">D4/$F$4</f>
        <v>0.92360626000266477</v>
      </c>
      <c r="I4" s="4">
        <f ca="1">E4/$F$4</f>
        <v>7.6393603835192503E-2</v>
      </c>
      <c r="J4">
        <f t="shared" ref="J4:J23" ca="1" si="0">IF(F4=MAX($F$4:$F$23),1,0)</f>
        <v>0</v>
      </c>
      <c r="K4" s="1">
        <f ca="1">RAND()</f>
        <v>0.78566180482933445</v>
      </c>
      <c r="L4" s="2">
        <f ca="1">F4/K4</f>
        <v>48634.164175839447</v>
      </c>
      <c r="M4">
        <f ca="1">IF(L4=MAX($L$4:$L$23),1,0)</f>
        <v>0</v>
      </c>
      <c r="N4">
        <f ca="1">IF(AND(M4=1,J4=1),1,0)</f>
        <v>0</v>
      </c>
      <c r="Q4" t="s">
        <v>9</v>
      </c>
      <c r="R4">
        <f>R3*96*365</f>
        <v>105120</v>
      </c>
    </row>
    <row r="5" spans="1:19" x14ac:dyDescent="0.3">
      <c r="A5">
        <v>2</v>
      </c>
      <c r="B5">
        <f t="shared" ref="B5:B23" ca="1" si="1">RANDBETWEEN(1,105120)</f>
        <v>73121</v>
      </c>
      <c r="D5">
        <f t="shared" ref="D5:D23" ca="1" si="2">RANDBETWEEN(1,105120)</f>
        <v>103617</v>
      </c>
      <c r="E5">
        <f t="shared" ref="E5:E23" ca="1" si="3">RANDBETWEEN(1,D5)</f>
        <v>70917</v>
      </c>
      <c r="F5">
        <f t="shared" ref="F5:F23" ca="1" si="4">(B5+$B$1*$C$4*D5+(E5*$C$4/$B$1))/$C$4</f>
        <v>174534.07737049719</v>
      </c>
      <c r="G5" s="4">
        <f t="shared" ref="G5:G23" ca="1" si="5">B5/$F$4</f>
        <v>1.9136610846293629</v>
      </c>
      <c r="H5" s="4">
        <f t="shared" ref="H5:H23" ca="1" si="6">D5/$F$4</f>
        <v>2.7117766524806921</v>
      </c>
      <c r="I5" s="4">
        <f t="shared" ref="I5:I23" ca="1" si="7">E5/$F$4</f>
        <v>1.8559798572046406</v>
      </c>
      <c r="J5">
        <f t="shared" ca="1" si="0"/>
        <v>0</v>
      </c>
      <c r="K5" s="1">
        <f t="shared" ref="K5:K23" ca="1" si="8">RAND()</f>
        <v>1.3333304829619474E-2</v>
      </c>
      <c r="L5" s="2">
        <f t="shared" ref="L5:L23" ca="1" si="9">F5/K5</f>
        <v>13090083.786487488</v>
      </c>
      <c r="M5">
        <f t="shared" ref="M5:M23" ca="1" si="10">IF(L5=MAX($L$4:$L$23),1,0)</f>
        <v>1</v>
      </c>
      <c r="N5">
        <f t="shared" ref="N5:N23" ca="1" si="11">IF(AND(M5=1,J5=1),1,0)</f>
        <v>0</v>
      </c>
    </row>
    <row r="6" spans="1:19" x14ac:dyDescent="0.3">
      <c r="A6">
        <v>3</v>
      </c>
      <c r="B6">
        <f t="shared" ca="1" si="1"/>
        <v>43840</v>
      </c>
      <c r="D6">
        <f t="shared" ca="1" si="2"/>
        <v>66722</v>
      </c>
      <c r="E6">
        <f t="shared" ca="1" si="3"/>
        <v>5024</v>
      </c>
      <c r="F6">
        <f t="shared" ca="1" si="4"/>
        <v>71746.046387803726</v>
      </c>
      <c r="G6" s="4">
        <f t="shared" ca="1" si="5"/>
        <v>1.1473434710979236</v>
      </c>
      <c r="H6" s="4">
        <f t="shared" ca="1" si="6"/>
        <v>1.746191858544609</v>
      </c>
      <c r="I6" s="4">
        <f t="shared" ca="1" si="7"/>
        <v>0.13148388683384965</v>
      </c>
      <c r="J6">
        <f t="shared" ca="1" si="0"/>
        <v>0</v>
      </c>
      <c r="K6" s="1">
        <f t="shared" ca="1" si="8"/>
        <v>0.4712276770312801</v>
      </c>
      <c r="L6" s="2">
        <f t="shared" ca="1" si="9"/>
        <v>152253.46448197105</v>
      </c>
      <c r="M6">
        <f t="shared" ca="1" si="10"/>
        <v>0</v>
      </c>
      <c r="N6">
        <f t="shared" ca="1" si="11"/>
        <v>0</v>
      </c>
    </row>
    <row r="7" spans="1:19" x14ac:dyDescent="0.3">
      <c r="A7">
        <v>4</v>
      </c>
      <c r="B7">
        <f t="shared" ca="1" si="1"/>
        <v>104523</v>
      </c>
      <c r="D7">
        <f t="shared" ca="1" si="2"/>
        <v>103343</v>
      </c>
      <c r="E7">
        <f t="shared" ca="1" si="3"/>
        <v>93911</v>
      </c>
      <c r="F7">
        <f t="shared" ca="1" si="4"/>
        <v>197254.11059745459</v>
      </c>
      <c r="G7" s="4">
        <f t="shared" ca="1" si="5"/>
        <v>2.7354877196525611</v>
      </c>
      <c r="H7" s="4">
        <f t="shared" ca="1" si="6"/>
        <v>2.7046057557863303</v>
      </c>
      <c r="I7" s="4">
        <f t="shared" ca="1" si="7"/>
        <v>2.4577594141030361</v>
      </c>
      <c r="J7">
        <f t="shared" ca="1" si="0"/>
        <v>1</v>
      </c>
      <c r="K7" s="1">
        <f t="shared" ca="1" si="8"/>
        <v>0.88886092247912274</v>
      </c>
      <c r="L7" s="2">
        <f t="shared" ca="1" si="9"/>
        <v>221917.85644855778</v>
      </c>
      <c r="M7">
        <f t="shared" ca="1" si="10"/>
        <v>0</v>
      </c>
      <c r="N7">
        <f t="shared" ca="1" si="11"/>
        <v>0</v>
      </c>
    </row>
    <row r="8" spans="1:19" x14ac:dyDescent="0.3">
      <c r="A8">
        <v>5</v>
      </c>
      <c r="B8">
        <f t="shared" ca="1" si="1"/>
        <v>63830</v>
      </c>
      <c r="D8">
        <f t="shared" ca="1" si="2"/>
        <v>80613</v>
      </c>
      <c r="E8">
        <f t="shared" ca="1" si="3"/>
        <v>60461</v>
      </c>
      <c r="F8">
        <f t="shared" ca="1" si="4"/>
        <v>141074.06753954181</v>
      </c>
      <c r="G8" s="4">
        <f t="shared" ca="1" si="5"/>
        <v>1.6705048759165253</v>
      </c>
      <c r="H8" s="4">
        <f t="shared" ca="1" si="6"/>
        <v>2.1097353840241087</v>
      </c>
      <c r="I8" s="4">
        <f t="shared" ca="1" si="7"/>
        <v>1.5823342519628549</v>
      </c>
      <c r="J8">
        <f t="shared" ca="1" si="0"/>
        <v>0</v>
      </c>
      <c r="K8" s="1">
        <f t="shared" ca="1" si="8"/>
        <v>0.38998471813474656</v>
      </c>
      <c r="L8" s="2">
        <f t="shared" ca="1" si="9"/>
        <v>361742.55292433855</v>
      </c>
      <c r="M8">
        <f t="shared" ca="1" si="10"/>
        <v>0</v>
      </c>
      <c r="N8">
        <f t="shared" ca="1" si="11"/>
        <v>0</v>
      </c>
    </row>
    <row r="9" spans="1:19" x14ac:dyDescent="0.3">
      <c r="A9">
        <v>6</v>
      </c>
      <c r="B9">
        <f t="shared" ca="1" si="1"/>
        <v>40297</v>
      </c>
      <c r="D9">
        <f t="shared" ca="1" si="2"/>
        <v>6320</v>
      </c>
      <c r="E9">
        <f t="shared" ca="1" si="3"/>
        <v>1453</v>
      </c>
      <c r="F9">
        <f t="shared" ca="1" si="4"/>
        <v>7773.0426388988826</v>
      </c>
      <c r="G9" s="4">
        <f t="shared" ca="1" si="5"/>
        <v>1.0546190660317754</v>
      </c>
      <c r="H9" s="4">
        <f t="shared" ca="1" si="6"/>
        <v>0.16540170477506563</v>
      </c>
      <c r="I9" s="4">
        <f t="shared" ca="1" si="7"/>
        <v>3.8026689404773793E-2</v>
      </c>
      <c r="J9">
        <f t="shared" ca="1" si="0"/>
        <v>0</v>
      </c>
      <c r="K9" s="1">
        <f t="shared" ca="1" si="8"/>
        <v>0.83834950625708959</v>
      </c>
      <c r="L9" s="2">
        <f t="shared" ca="1" si="9"/>
        <v>9271.8401822678352</v>
      </c>
      <c r="M9">
        <f t="shared" ca="1" si="10"/>
        <v>0</v>
      </c>
      <c r="N9">
        <f t="shared" ca="1" si="11"/>
        <v>0</v>
      </c>
    </row>
    <row r="10" spans="1:19" x14ac:dyDescent="0.3">
      <c r="A10">
        <v>7</v>
      </c>
      <c r="B10">
        <f t="shared" ca="1" si="1"/>
        <v>91238</v>
      </c>
      <c r="D10">
        <f t="shared" ca="1" si="2"/>
        <v>50783</v>
      </c>
      <c r="E10">
        <f t="shared" ca="1" si="3"/>
        <v>12167</v>
      </c>
      <c r="F10">
        <f t="shared" ca="1" si="4"/>
        <v>62950.096540384053</v>
      </c>
      <c r="G10" s="4">
        <f t="shared" ca="1" si="5"/>
        <v>2.387803914599278</v>
      </c>
      <c r="H10" s="4">
        <f t="shared" ca="1" si="6"/>
        <v>1.3290498059481262</v>
      </c>
      <c r="I10" s="4">
        <f t="shared" ca="1" si="7"/>
        <v>0.31842445284782017</v>
      </c>
      <c r="J10">
        <f t="shared" ca="1" si="0"/>
        <v>0</v>
      </c>
      <c r="K10" s="1">
        <f t="shared" ca="1" si="8"/>
        <v>0.88052931691668557</v>
      </c>
      <c r="L10" s="2">
        <f t="shared" ca="1" si="9"/>
        <v>71491.198908417835</v>
      </c>
      <c r="M10">
        <f t="shared" ca="1" si="10"/>
        <v>0</v>
      </c>
      <c r="N10">
        <f t="shared" ca="1" si="11"/>
        <v>0</v>
      </c>
    </row>
    <row r="11" spans="1:19" x14ac:dyDescent="0.3">
      <c r="A11">
        <v>8</v>
      </c>
      <c r="B11">
        <f t="shared" ca="1" si="1"/>
        <v>13443</v>
      </c>
      <c r="D11">
        <f t="shared" ca="1" si="2"/>
        <v>64488</v>
      </c>
      <c r="E11">
        <f t="shared" ca="1" si="3"/>
        <v>28581</v>
      </c>
      <c r="F11">
        <f t="shared" ca="1" si="4"/>
        <v>93069.014224252867</v>
      </c>
      <c r="G11" s="4">
        <f t="shared" ca="1" si="5"/>
        <v>0.35181884767265936</v>
      </c>
      <c r="H11" s="4">
        <f t="shared" ca="1" si="6"/>
        <v>1.6877254964453217</v>
      </c>
      <c r="I11" s="4">
        <f t="shared" ca="1" si="7"/>
        <v>0.7479978044582517</v>
      </c>
      <c r="J11">
        <f t="shared" ca="1" si="0"/>
        <v>0</v>
      </c>
      <c r="K11" s="1">
        <f t="shared" ca="1" si="8"/>
        <v>0.99844662289099273</v>
      </c>
      <c r="L11" s="2">
        <f t="shared" ca="1" si="9"/>
        <v>93213.810423608244</v>
      </c>
      <c r="M11">
        <f t="shared" ca="1" si="10"/>
        <v>0</v>
      </c>
      <c r="N11">
        <f t="shared" ca="1" si="11"/>
        <v>0</v>
      </c>
    </row>
    <row r="12" spans="1:19" x14ac:dyDescent="0.3">
      <c r="A12">
        <v>9</v>
      </c>
      <c r="B12">
        <f t="shared" ca="1" si="1"/>
        <v>24339</v>
      </c>
      <c r="D12">
        <f t="shared" ca="1" si="2"/>
        <v>47072</v>
      </c>
      <c r="E12">
        <f t="shared" ca="1" si="3"/>
        <v>18474</v>
      </c>
      <c r="F12">
        <f t="shared" ca="1" si="4"/>
        <v>65546.025753484369</v>
      </c>
      <c r="G12" s="4">
        <f t="shared" ca="1" si="5"/>
        <v>0.63697976147473456</v>
      </c>
      <c r="H12" s="4">
        <f t="shared" ca="1" si="6"/>
        <v>1.2319286467044128</v>
      </c>
      <c r="I12" s="4">
        <f t="shared" ca="1" si="7"/>
        <v>0.48348593259724088</v>
      </c>
      <c r="J12">
        <f t="shared" ca="1" si="0"/>
        <v>0</v>
      </c>
      <c r="K12" s="1">
        <f t="shared" ca="1" si="8"/>
        <v>0.81714903699226527</v>
      </c>
      <c r="L12" s="2">
        <f t="shared" ca="1" si="9"/>
        <v>80213.061248586891</v>
      </c>
      <c r="M12">
        <f t="shared" ca="1" si="10"/>
        <v>0</v>
      </c>
      <c r="N12">
        <f t="shared" ca="1" si="11"/>
        <v>0</v>
      </c>
    </row>
    <row r="13" spans="1:19" x14ac:dyDescent="0.3">
      <c r="A13">
        <v>10</v>
      </c>
      <c r="B13">
        <f t="shared" ca="1" si="1"/>
        <v>79653</v>
      </c>
      <c r="D13">
        <f t="shared" ca="1" si="2"/>
        <v>82966</v>
      </c>
      <c r="E13">
        <f t="shared" ca="1" si="3"/>
        <v>9104</v>
      </c>
      <c r="F13">
        <f t="shared" ca="1" si="4"/>
        <v>92070.084282110649</v>
      </c>
      <c r="G13" s="4">
        <f t="shared" ca="1" si="5"/>
        <v>2.0846110744380226</v>
      </c>
      <c r="H13" s="4">
        <f t="shared" ca="1" si="6"/>
        <v>2.1713161136658377</v>
      </c>
      <c r="I13" s="4">
        <f t="shared" ca="1" si="7"/>
        <v>0.23826220257471478</v>
      </c>
      <c r="J13">
        <f t="shared" ca="1" si="0"/>
        <v>0</v>
      </c>
      <c r="K13" s="1">
        <f t="shared" ca="1" si="8"/>
        <v>0.85299176145462485</v>
      </c>
      <c r="L13" s="2">
        <f t="shared" ca="1" si="9"/>
        <v>107937.83532574991</v>
      </c>
      <c r="M13">
        <f t="shared" ca="1" si="10"/>
        <v>0</v>
      </c>
      <c r="N13">
        <f t="shared" ca="1" si="11"/>
        <v>0</v>
      </c>
    </row>
    <row r="14" spans="1:19" x14ac:dyDescent="0.3">
      <c r="A14">
        <v>11</v>
      </c>
      <c r="B14">
        <f t="shared" ca="1" si="1"/>
        <v>47121</v>
      </c>
      <c r="D14">
        <f t="shared" ca="1" si="2"/>
        <v>81424</v>
      </c>
      <c r="E14">
        <f t="shared" ca="1" si="3"/>
        <v>79819</v>
      </c>
      <c r="F14">
        <f t="shared" ca="1" si="4"/>
        <v>161243.04985948221</v>
      </c>
      <c r="G14" s="4">
        <f t="shared" ca="1" si="5"/>
        <v>1.2332110333395361</v>
      </c>
      <c r="H14" s="4">
        <f t="shared" ca="1" si="6"/>
        <v>2.1309601913931875</v>
      </c>
      <c r="I14" s="4">
        <f t="shared" ca="1" si="7"/>
        <v>2.0889554863039499</v>
      </c>
      <c r="J14">
        <f t="shared" ca="1" si="0"/>
        <v>0</v>
      </c>
      <c r="K14" s="1">
        <f t="shared" ca="1" si="8"/>
        <v>0.72229626745065378</v>
      </c>
      <c r="L14" s="2">
        <f t="shared" ca="1" si="9"/>
        <v>223236.72033996508</v>
      </c>
      <c r="M14">
        <f t="shared" ca="1" si="10"/>
        <v>0</v>
      </c>
      <c r="N14">
        <f t="shared" ca="1" si="11"/>
        <v>0</v>
      </c>
    </row>
    <row r="15" spans="1:19" x14ac:dyDescent="0.3">
      <c r="A15">
        <v>12</v>
      </c>
      <c r="B15">
        <f t="shared" ca="1" si="1"/>
        <v>52157</v>
      </c>
      <c r="D15">
        <f t="shared" ca="1" si="2"/>
        <v>102887</v>
      </c>
      <c r="E15">
        <f t="shared" ca="1" si="3"/>
        <v>64195</v>
      </c>
      <c r="F15">
        <f t="shared" ca="1" si="4"/>
        <v>167082.05518815419</v>
      </c>
      <c r="G15" s="4">
        <f t="shared" ca="1" si="5"/>
        <v>1.3650089740432116</v>
      </c>
      <c r="H15" s="4">
        <f t="shared" ca="1" si="6"/>
        <v>2.6926717087329397</v>
      </c>
      <c r="I15" s="4">
        <f t="shared" ca="1" si="7"/>
        <v>1.6800573477904015</v>
      </c>
      <c r="J15">
        <f t="shared" ca="1" si="0"/>
        <v>0</v>
      </c>
      <c r="K15" s="1">
        <f t="shared" ca="1" si="8"/>
        <v>0.54902411150912256</v>
      </c>
      <c r="L15" s="2">
        <f t="shared" ca="1" si="9"/>
        <v>304325.53267813625</v>
      </c>
      <c r="M15">
        <f t="shared" ca="1" si="10"/>
        <v>0</v>
      </c>
      <c r="N15">
        <f t="shared" ca="1" si="11"/>
        <v>0</v>
      </c>
    </row>
    <row r="16" spans="1:19" x14ac:dyDescent="0.3">
      <c r="A16">
        <v>13</v>
      </c>
      <c r="B16">
        <f t="shared" ca="1" si="1"/>
        <v>54695</v>
      </c>
      <c r="D16">
        <f t="shared" ca="1" si="2"/>
        <v>44090</v>
      </c>
      <c r="E16">
        <f t="shared" ca="1" si="3"/>
        <v>12852</v>
      </c>
      <c r="F16">
        <f t="shared" ca="1" si="4"/>
        <v>56942.057873652491</v>
      </c>
      <c r="G16" s="4">
        <f t="shared" ca="1" si="5"/>
        <v>1.4314313675114263</v>
      </c>
      <c r="H16" s="4">
        <f t="shared" ca="1" si="6"/>
        <v>1.1538862600526334</v>
      </c>
      <c r="I16" s="4">
        <f t="shared" ca="1" si="7"/>
        <v>0.33635169458372521</v>
      </c>
      <c r="J16">
        <f t="shared" ca="1" si="0"/>
        <v>0</v>
      </c>
      <c r="K16" s="1">
        <f t="shared" ca="1" si="8"/>
        <v>0.10291648123438668</v>
      </c>
      <c r="L16" s="2">
        <f t="shared" ca="1" si="9"/>
        <v>553284.15031961747</v>
      </c>
      <c r="M16">
        <f t="shared" ca="1" si="10"/>
        <v>0</v>
      </c>
      <c r="N16">
        <f t="shared" ca="1" si="11"/>
        <v>0</v>
      </c>
    </row>
    <row r="17" spans="1:14" x14ac:dyDescent="0.3">
      <c r="A17">
        <v>14</v>
      </c>
      <c r="B17">
        <f t="shared" ca="1" si="1"/>
        <v>41671</v>
      </c>
      <c r="D17">
        <f t="shared" ca="1" si="2"/>
        <v>71879</v>
      </c>
      <c r="E17">
        <f t="shared" ca="1" si="3"/>
        <v>45294</v>
      </c>
      <c r="F17">
        <f t="shared" ca="1" si="4"/>
        <v>117173.04409275021</v>
      </c>
      <c r="G17" s="4">
        <f t="shared" ca="1" si="5"/>
        <v>1.0905782341268608</v>
      </c>
      <c r="H17" s="4">
        <f t="shared" ca="1" si="6"/>
        <v>1.8811565091023643</v>
      </c>
      <c r="I17" s="4">
        <f t="shared" ca="1" si="7"/>
        <v>1.1853963316585163</v>
      </c>
      <c r="J17">
        <f t="shared" ca="1" si="0"/>
        <v>0</v>
      </c>
      <c r="K17" s="1">
        <f t="shared" ca="1" si="8"/>
        <v>0.32939954684793982</v>
      </c>
      <c r="L17" s="2">
        <f t="shared" ca="1" si="9"/>
        <v>355717.07737303176</v>
      </c>
      <c r="M17">
        <f t="shared" ca="1" si="10"/>
        <v>0</v>
      </c>
      <c r="N17">
        <f t="shared" ca="1" si="11"/>
        <v>0</v>
      </c>
    </row>
    <row r="18" spans="1:14" x14ac:dyDescent="0.3">
      <c r="A18">
        <v>15</v>
      </c>
      <c r="B18">
        <f t="shared" ca="1" si="1"/>
        <v>43534</v>
      </c>
      <c r="D18">
        <f t="shared" ca="1" si="2"/>
        <v>52333</v>
      </c>
      <c r="E18">
        <f t="shared" ca="1" si="3"/>
        <v>702</v>
      </c>
      <c r="F18">
        <f t="shared" ca="1" si="4"/>
        <v>53035.046064020251</v>
      </c>
      <c r="G18" s="4">
        <f t="shared" ca="1" si="5"/>
        <v>1.1393350974173588</v>
      </c>
      <c r="H18" s="4">
        <f t="shared" ca="1" si="6"/>
        <v>1.3696150974673276</v>
      </c>
      <c r="I18" s="4">
        <f t="shared" ca="1" si="7"/>
        <v>1.8372151384825328E-2</v>
      </c>
      <c r="J18">
        <f t="shared" ca="1" si="0"/>
        <v>0</v>
      </c>
      <c r="K18" s="1">
        <f t="shared" ca="1" si="8"/>
        <v>0.2506145430174751</v>
      </c>
      <c r="L18" s="2">
        <f t="shared" ca="1" si="9"/>
        <v>211619.98591726646</v>
      </c>
      <c r="M18">
        <f t="shared" ca="1" si="10"/>
        <v>0</v>
      </c>
      <c r="N18">
        <f t="shared" ca="1" si="11"/>
        <v>0</v>
      </c>
    </row>
    <row r="19" spans="1:14" x14ac:dyDescent="0.3">
      <c r="A19">
        <v>16</v>
      </c>
      <c r="B19">
        <f t="shared" ca="1" si="1"/>
        <v>57761</v>
      </c>
      <c r="D19">
        <f t="shared" ca="1" si="2"/>
        <v>67274</v>
      </c>
      <c r="E19">
        <f t="shared" ca="1" si="3"/>
        <v>62188</v>
      </c>
      <c r="F19">
        <f t="shared" ca="1" si="4"/>
        <v>129462.06111783603</v>
      </c>
      <c r="G19" s="4">
        <f t="shared" ca="1" si="5"/>
        <v>1.5116721312519883</v>
      </c>
      <c r="H19" s="4">
        <f t="shared" ca="1" si="6"/>
        <v>1.7606383365566085</v>
      </c>
      <c r="I19" s="4">
        <f t="shared" ca="1" si="7"/>
        <v>1.6275318380619908</v>
      </c>
      <c r="J19">
        <f t="shared" ca="1" si="0"/>
        <v>0</v>
      </c>
      <c r="K19" s="1">
        <f t="shared" ca="1" si="8"/>
        <v>0.90130191660859227</v>
      </c>
      <c r="L19" s="2">
        <f t="shared" ca="1" si="9"/>
        <v>143638.95020325074</v>
      </c>
      <c r="M19">
        <f t="shared" ca="1" si="10"/>
        <v>0</v>
      </c>
      <c r="N19">
        <f t="shared" ca="1" si="11"/>
        <v>0</v>
      </c>
    </row>
    <row r="20" spans="1:14" x14ac:dyDescent="0.3">
      <c r="A20">
        <v>17</v>
      </c>
      <c r="B20">
        <f t="shared" ca="1" si="1"/>
        <v>13934</v>
      </c>
      <c r="D20">
        <f t="shared" ca="1" si="2"/>
        <v>87669</v>
      </c>
      <c r="E20">
        <f t="shared" ca="1" si="3"/>
        <v>16489</v>
      </c>
      <c r="F20">
        <f t="shared" ca="1" si="4"/>
        <v>104158.0147437878</v>
      </c>
      <c r="G20" s="4">
        <f t="shared" ca="1" si="5"/>
        <v>0.36466888517970958</v>
      </c>
      <c r="H20" s="4">
        <f t="shared" ca="1" si="6"/>
        <v>2.2943990594818402</v>
      </c>
      <c r="I20" s="4">
        <f t="shared" ca="1" si="7"/>
        <v>0.43153618829684448</v>
      </c>
      <c r="J20">
        <f t="shared" ca="1" si="0"/>
        <v>0</v>
      </c>
      <c r="K20" s="1">
        <f t="shared" ca="1" si="8"/>
        <v>0.63644671341775627</v>
      </c>
      <c r="L20" s="2">
        <f t="shared" ca="1" si="9"/>
        <v>163655.51514038487</v>
      </c>
      <c r="M20">
        <f t="shared" ca="1" si="10"/>
        <v>0</v>
      </c>
      <c r="N20">
        <f t="shared" ca="1" si="11"/>
        <v>0</v>
      </c>
    </row>
    <row r="21" spans="1:14" x14ac:dyDescent="0.3">
      <c r="A21">
        <v>18</v>
      </c>
      <c r="B21">
        <f t="shared" ca="1" si="1"/>
        <v>17850</v>
      </c>
      <c r="D21">
        <f t="shared" ca="1" si="2"/>
        <v>75156</v>
      </c>
      <c r="E21">
        <f t="shared" ca="1" si="3"/>
        <v>16650</v>
      </c>
      <c r="F21">
        <f t="shared" ca="1" si="4"/>
        <v>91806.018887369908</v>
      </c>
      <c r="G21" s="4">
        <f t="shared" ca="1" si="5"/>
        <v>0.46715513136628506</v>
      </c>
      <c r="H21" s="4">
        <f t="shared" ca="1" si="6"/>
        <v>1.9669193867207013</v>
      </c>
      <c r="I21" s="4">
        <f t="shared" ca="1" si="7"/>
        <v>0.43574974438367764</v>
      </c>
      <c r="J21">
        <f t="shared" ca="1" si="0"/>
        <v>0</v>
      </c>
      <c r="K21" s="1">
        <f t="shared" ca="1" si="8"/>
        <v>1.2381979040981594E-2</v>
      </c>
      <c r="L21" s="2">
        <f t="shared" ca="1" si="9"/>
        <v>7414486.6974425027</v>
      </c>
      <c r="M21">
        <f t="shared" ca="1" si="10"/>
        <v>0</v>
      </c>
      <c r="N21">
        <f t="shared" ca="1" si="11"/>
        <v>0</v>
      </c>
    </row>
    <row r="22" spans="1:14" x14ac:dyDescent="0.3">
      <c r="A22">
        <v>19</v>
      </c>
      <c r="B22">
        <f t="shared" ca="1" si="1"/>
        <v>26065</v>
      </c>
      <c r="D22">
        <f t="shared" ca="1" si="2"/>
        <v>33222</v>
      </c>
      <c r="E22">
        <f t="shared" ca="1" si="3"/>
        <v>16740</v>
      </c>
      <c r="F22">
        <f t="shared" ca="1" si="4"/>
        <v>49962.027579792528</v>
      </c>
      <c r="G22" s="4">
        <f t="shared" ca="1" si="5"/>
        <v>0.68215117641805156</v>
      </c>
      <c r="H22" s="4">
        <f t="shared" ca="1" si="6"/>
        <v>0.86945813861348586</v>
      </c>
      <c r="I22" s="4">
        <f t="shared" ca="1" si="7"/>
        <v>0.43810514840737319</v>
      </c>
      <c r="J22">
        <f t="shared" ca="1" si="0"/>
        <v>0</v>
      </c>
      <c r="K22" s="1">
        <f t="shared" ca="1" si="8"/>
        <v>0.58082826794911302</v>
      </c>
      <c r="L22" s="2">
        <f t="shared" ca="1" si="9"/>
        <v>86018.588172726042</v>
      </c>
      <c r="M22">
        <f t="shared" ca="1" si="10"/>
        <v>0</v>
      </c>
      <c r="N22">
        <f t="shared" ca="1" si="11"/>
        <v>0</v>
      </c>
    </row>
    <row r="23" spans="1:14" x14ac:dyDescent="0.3">
      <c r="A23">
        <v>20</v>
      </c>
      <c r="B23">
        <f t="shared" ca="1" si="1"/>
        <v>51087</v>
      </c>
      <c r="D23">
        <f t="shared" ca="1" si="2"/>
        <v>90805</v>
      </c>
      <c r="E23">
        <f t="shared" ca="1" si="3"/>
        <v>61094</v>
      </c>
      <c r="F23">
        <f t="shared" ca="1" si="4"/>
        <v>151899.0540559701</v>
      </c>
      <c r="G23" s="4">
        <f t="shared" ca="1" si="5"/>
        <v>1.3370058373170535</v>
      </c>
      <c r="H23" s="4">
        <f t="shared" ca="1" si="6"/>
        <v>2.3764718041297206</v>
      </c>
      <c r="I23" s="4">
        <f t="shared" ca="1" si="7"/>
        <v>1.5989005935961804</v>
      </c>
      <c r="J23">
        <f t="shared" ca="1" si="0"/>
        <v>0</v>
      </c>
      <c r="K23" s="1">
        <f t="shared" ca="1" si="8"/>
        <v>0.37308780907100902</v>
      </c>
      <c r="L23" s="2">
        <f t="shared" ca="1" si="9"/>
        <v>407140.22372963536</v>
      </c>
      <c r="M23">
        <f t="shared" ca="1" si="10"/>
        <v>0</v>
      </c>
      <c r="N23">
        <f t="shared" ca="1" si="11"/>
        <v>0</v>
      </c>
    </row>
    <row r="24" spans="1:14" x14ac:dyDescent="0.3">
      <c r="G24">
        <f t="shared" ref="G24" ca="1" si="12">B24/$F$4</f>
        <v>0</v>
      </c>
      <c r="H24">
        <f t="shared" ref="H24" ca="1" si="13">C24/$F$4</f>
        <v>0</v>
      </c>
      <c r="I24">
        <f t="shared" ref="I24" ca="1" si="14">D24/$F$4</f>
        <v>0</v>
      </c>
    </row>
    <row r="26" spans="1:14" x14ac:dyDescent="0.3">
      <c r="C26">
        <v>1</v>
      </c>
      <c r="D26">
        <v>6</v>
      </c>
      <c r="E26">
        <v>11</v>
      </c>
      <c r="F26">
        <v>16</v>
      </c>
      <c r="J26">
        <v>20</v>
      </c>
    </row>
    <row r="27" spans="1:14" x14ac:dyDescent="0.3">
      <c r="C27">
        <v>2</v>
      </c>
      <c r="D27">
        <v>7</v>
      </c>
      <c r="E27">
        <v>12</v>
      </c>
      <c r="F27">
        <v>1</v>
      </c>
      <c r="J27">
        <v>21</v>
      </c>
    </row>
    <row r="28" spans="1:14" x14ac:dyDescent="0.3">
      <c r="C28">
        <v>2</v>
      </c>
      <c r="D28">
        <v>8</v>
      </c>
      <c r="E28">
        <v>13</v>
      </c>
      <c r="F28">
        <v>17</v>
      </c>
    </row>
    <row r="29" spans="1:14" x14ac:dyDescent="0.3">
      <c r="C29">
        <v>4</v>
      </c>
      <c r="D29">
        <v>9</v>
      </c>
      <c r="E29">
        <v>14</v>
      </c>
      <c r="F29">
        <v>18</v>
      </c>
    </row>
    <row r="30" spans="1:14" x14ac:dyDescent="0.3">
      <c r="C30">
        <v>5</v>
      </c>
      <c r="D30">
        <v>10</v>
      </c>
      <c r="E30">
        <v>15</v>
      </c>
      <c r="F30">
        <v>19</v>
      </c>
    </row>
  </sheetData>
  <conditionalFormatting sqref="N4">
    <cfRule type="cellIs" dxfId="5" priority="2" operator="equal">
      <formula>1</formula>
    </cfRule>
  </conditionalFormatting>
  <conditionalFormatting sqref="N5:N23">
    <cfRule type="cellIs" dxfId="4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97FA9-C47C-40C6-8BFB-B0906FF292FA}">
  <dimension ref="A1:Y21"/>
  <sheetViews>
    <sheetView tabSelected="1" workbookViewId="0">
      <selection activeCell="J17" sqref="J17"/>
    </sheetView>
  </sheetViews>
  <sheetFormatPr defaultRowHeight="14.4" x14ac:dyDescent="0.3"/>
  <cols>
    <col min="5" max="5" width="3.77734375" customWidth="1"/>
    <col min="12" max="12" width="3.77734375" customWidth="1"/>
    <col min="19" max="19" width="3.77734375" customWidth="1"/>
  </cols>
  <sheetData>
    <row r="1" spans="1:25" x14ac:dyDescent="0.3">
      <c r="F1" s="6" t="s">
        <v>1</v>
      </c>
      <c r="G1" s="6"/>
      <c r="H1" s="6"/>
      <c r="I1" s="6"/>
      <c r="J1" s="6"/>
      <c r="K1" s="6"/>
      <c r="M1" s="6" t="s">
        <v>2</v>
      </c>
      <c r="N1" s="6"/>
      <c r="O1" s="6"/>
      <c r="P1" s="6"/>
      <c r="Q1" s="6"/>
      <c r="R1" s="6"/>
      <c r="T1" s="6" t="s">
        <v>3</v>
      </c>
      <c r="U1" s="6"/>
      <c r="V1" s="6"/>
      <c r="W1" s="6"/>
      <c r="X1" s="6"/>
      <c r="Y1" s="6"/>
    </row>
    <row r="2" spans="1:25" x14ac:dyDescent="0.3">
      <c r="A2" t="s">
        <v>0</v>
      </c>
      <c r="B2" t="s">
        <v>1</v>
      </c>
      <c r="C2" t="s">
        <v>2</v>
      </c>
      <c r="D2" t="s">
        <v>3</v>
      </c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M2">
        <v>1</v>
      </c>
      <c r="N2">
        <v>2</v>
      </c>
      <c r="O2">
        <v>3</v>
      </c>
      <c r="P2">
        <v>4</v>
      </c>
      <c r="Q2">
        <v>5</v>
      </c>
      <c r="R2">
        <v>6</v>
      </c>
      <c r="T2">
        <v>1</v>
      </c>
      <c r="U2">
        <v>2</v>
      </c>
      <c r="V2">
        <v>3</v>
      </c>
      <c r="W2">
        <v>4</v>
      </c>
      <c r="X2">
        <v>5</v>
      </c>
      <c r="Y2">
        <v>6</v>
      </c>
    </row>
    <row r="3" spans="1:25" x14ac:dyDescent="0.3">
      <c r="A3">
        <v>1</v>
      </c>
      <c r="B3">
        <v>67355</v>
      </c>
      <c r="C3">
        <v>50309</v>
      </c>
      <c r="D3">
        <v>12448</v>
      </c>
      <c r="F3" s="5"/>
      <c r="G3">
        <f>IF(B3&lt;$B$4,1,IF(B3&gt;$B$4,-1,0))</f>
        <v>-1</v>
      </c>
      <c r="H3">
        <f>IF(B3&lt;$B$5,1,IF(B3&gt;$B$5,-1,0))</f>
        <v>-1</v>
      </c>
      <c r="I3">
        <f>IF(B3&lt;$B$6,1,IF(B3&gt;$B$6,-1,0))</f>
        <v>1</v>
      </c>
      <c r="J3">
        <f>IF(B3&lt;$B$7,1,IF(B3&gt;$B$7,-1,0))</f>
        <v>-1</v>
      </c>
      <c r="K3">
        <f>IF(B3&lt;$B$8,1,IF(B3&gt;$B$8,-1,0))</f>
        <v>-1</v>
      </c>
      <c r="M3" s="5"/>
      <c r="N3">
        <f>IF(C3&lt;$C$4,1,IF(C3&gt;$C$4,-1,0))</f>
        <v>1</v>
      </c>
      <c r="O3">
        <f>IF(C3&lt;$C$5,1,IF(C3&gt;$C$5,-1,0))</f>
        <v>-1</v>
      </c>
      <c r="P3">
        <f>IF(C3&lt;$C$6,1,IF(C3&gt;$C$6,-1,0))</f>
        <v>-1</v>
      </c>
      <c r="Q3">
        <f>IF(C3&lt;$C$7,1,IF(C3&gt;$C$7,-1,0))</f>
        <v>-1</v>
      </c>
      <c r="R3">
        <f>IF(C3&lt;$C$8,1,IF(C3&gt;$C$8,-1,0))</f>
        <v>1</v>
      </c>
      <c r="T3" s="5"/>
      <c r="U3">
        <f>IF(D3&lt;$D$4,1,IF(D3&gt;$D$4,-1,0))</f>
        <v>-1</v>
      </c>
      <c r="V3">
        <f>IF(D3&lt;$D$5,1,IF(D3&gt;$D$5,-1,0))</f>
        <v>1</v>
      </c>
      <c r="W3">
        <f>IF(D3&lt;$D$6,1,IF(D3&gt;$D$6,-1,0))</f>
        <v>-1</v>
      </c>
      <c r="X3">
        <f>IF(D3&lt;$D$7,1,IF(D3&gt;$D$7,-1,0))</f>
        <v>1</v>
      </c>
      <c r="Y3">
        <f>IF(D3&lt;$D$8,1,IF(D3&gt;$D$8,-1,0))</f>
        <v>1</v>
      </c>
    </row>
    <row r="4" spans="1:25" x14ac:dyDescent="0.3">
      <c r="A4">
        <v>2</v>
      </c>
      <c r="B4">
        <v>34123</v>
      </c>
      <c r="C4">
        <v>74269</v>
      </c>
      <c r="D4">
        <v>8966</v>
      </c>
      <c r="F4">
        <f>IF(B4&lt;$B$3,1,IF(B4&gt;$B$3,-1,0))</f>
        <v>1</v>
      </c>
      <c r="G4" s="5"/>
      <c r="H4">
        <f>IF(B4&lt;$B$5,1,IF(B4&gt;$B$5,-1,0))</f>
        <v>-1</v>
      </c>
      <c r="I4">
        <f>IF(B4&lt;$B$6,1,IF(B4&gt;$B$6,-1,0))</f>
        <v>1</v>
      </c>
      <c r="J4">
        <f>IF(B4&lt;$B$7,1,IF(B4&gt;$B$7,-1,0))</f>
        <v>1</v>
      </c>
      <c r="K4">
        <f>IF(B4&lt;$B$8,1,IF(B4&gt;$B$8,-1,0))</f>
        <v>-1</v>
      </c>
      <c r="M4">
        <f>IF(C4&lt;$C$3,1,IF(C4&gt;$C$3,-1,0))</f>
        <v>-1</v>
      </c>
      <c r="N4" s="5"/>
      <c r="O4">
        <f>IF(C4&lt;$C$5,1,IF(C4&gt;$C$5,-1,0))</f>
        <v>-1</v>
      </c>
      <c r="P4">
        <f>IF(C4&lt;$C$6,1,IF(C4&gt;$C$6,-1,0))</f>
        <v>-1</v>
      </c>
      <c r="Q4">
        <f>IF(C4&lt;$C$7,1,IF(C4&gt;$C$7,-1,0))</f>
        <v>-1</v>
      </c>
      <c r="R4">
        <f>IF(C4&lt;$C$8,1,IF(C4&gt;$C$8,-1,0))</f>
        <v>1</v>
      </c>
      <c r="T4">
        <f>IF(D4&lt;$D$3,1,IF(D4&gt;$D$3,-1,0))</f>
        <v>1</v>
      </c>
      <c r="U4" s="5"/>
      <c r="V4">
        <f>IF(D4&lt;$D$5,1,IF(D4&gt;$D$5,-1,0))</f>
        <v>1</v>
      </c>
      <c r="W4">
        <f>IF(D4&lt;$D$6,1,IF(D4&gt;$D$6,-1,0))</f>
        <v>-1</v>
      </c>
      <c r="X4">
        <f>IF(D4&lt;$D$7,1,IF(D4&gt;$D$7,-1,0))</f>
        <v>1</v>
      </c>
      <c r="Y4">
        <f>IF(D4&lt;$D$8,1,IF(D4&gt;$D$8,-1,0))</f>
        <v>1</v>
      </c>
    </row>
    <row r="5" spans="1:25" x14ac:dyDescent="0.3">
      <c r="A5">
        <v>3</v>
      </c>
      <c r="B5">
        <v>19823</v>
      </c>
      <c r="C5">
        <v>39902</v>
      </c>
      <c r="D5">
        <v>19160</v>
      </c>
      <c r="F5">
        <f t="shared" ref="F5:F22" si="0">IF(B5&lt;$B$3,1,IF(B5&gt;$B$3,-1,0))</f>
        <v>1</v>
      </c>
      <c r="G5">
        <f>IF(B5&lt;$B$4,1,IF(B5&gt;$B$4,-1,0))</f>
        <v>1</v>
      </c>
      <c r="H5" s="5"/>
      <c r="I5">
        <f>IF(B5&lt;$B$6,1,IF(B5&gt;$B$6,-1,0))</f>
        <v>1</v>
      </c>
      <c r="J5">
        <f>IF(B5&lt;$B$7,1,IF(B5&gt;$B$7,-1,0))</f>
        <v>1</v>
      </c>
      <c r="K5">
        <f>IF(B5&lt;$B$8,1,IF(B5&gt;$B$8,-1,0))</f>
        <v>1</v>
      </c>
      <c r="M5">
        <f>IF(C5&lt;$C$3,1,IF(C5&gt;$C$3,-1,0))</f>
        <v>1</v>
      </c>
      <c r="N5">
        <f>IF(C5&lt;$C$4,1,IF(C5&gt;$C$4,-1,0))</f>
        <v>1</v>
      </c>
      <c r="O5" s="5"/>
      <c r="P5">
        <f>IF(C5&lt;$C$6,1,IF(C5&gt;$C$6,-1,0))</f>
        <v>-1</v>
      </c>
      <c r="Q5">
        <f>IF(C5&lt;$C$7,1,IF(C5&gt;$C$7,-1,0))</f>
        <v>1</v>
      </c>
      <c r="R5">
        <f>IF(C5&lt;$C$8,1,IF(C5&gt;$C$8,-1,0))</f>
        <v>1</v>
      </c>
      <c r="T5">
        <f>IF(D5&lt;$D$3,1,IF(D5&gt;$D$3,-1,0))</f>
        <v>-1</v>
      </c>
      <c r="U5">
        <f>IF(D5&lt;$D$4,1,IF(D5&gt;$D$4,-1,0))</f>
        <v>-1</v>
      </c>
      <c r="V5" s="5"/>
      <c r="W5">
        <f>IF(D5&lt;$D$6,1,IF(D5&gt;$D$6,-1,0))</f>
        <v>-1</v>
      </c>
      <c r="X5">
        <f>IF(D5&lt;$D$7,1,IF(D5&gt;$D$7,-1,0))</f>
        <v>1</v>
      </c>
      <c r="Y5">
        <f>IF(D5&lt;$D$8,1,IF(D5&gt;$D$8,-1,0))</f>
        <v>1</v>
      </c>
    </row>
    <row r="6" spans="1:25" x14ac:dyDescent="0.3">
      <c r="A6">
        <v>4</v>
      </c>
      <c r="B6">
        <v>85027</v>
      </c>
      <c r="C6">
        <v>14459</v>
      </c>
      <c r="D6">
        <v>4489</v>
      </c>
      <c r="F6">
        <f t="shared" si="0"/>
        <v>-1</v>
      </c>
      <c r="G6">
        <f>IF(B6&lt;$B$4,1,IF(B6&gt;$B$4,-1,0))</f>
        <v>-1</v>
      </c>
      <c r="H6">
        <f>IF(B6&lt;$B$5,1,IF(B6&gt;$B$5,-1,0))</f>
        <v>-1</v>
      </c>
      <c r="I6" s="5"/>
      <c r="J6">
        <f>IF(B6&lt;$B$7,1,IF(B6&gt;$B$7,-1,0))</f>
        <v>-1</v>
      </c>
      <c r="K6">
        <f>IF(B6&lt;$B$8,1,IF(B6&gt;$B$8,-1,0))</f>
        <v>-1</v>
      </c>
      <c r="M6">
        <f>IF(C6&lt;$C$3,1,IF(C6&gt;$C$3,-1,0))</f>
        <v>1</v>
      </c>
      <c r="N6">
        <f>IF(C6&lt;$C$4,1,IF(C6&gt;$C$4,-1,0))</f>
        <v>1</v>
      </c>
      <c r="O6">
        <f>IF(C6&lt;$C$5,1,IF(C6&gt;$C$5,-1,0))</f>
        <v>1</v>
      </c>
      <c r="P6" s="5"/>
      <c r="Q6">
        <f>IF(C6&lt;$C$7,1,IF(C6&gt;$C$7,-1,0))</f>
        <v>1</v>
      </c>
      <c r="R6">
        <f>IF(C6&lt;$C$8,1,IF(C6&gt;$C$8,-1,0))</f>
        <v>1</v>
      </c>
      <c r="T6">
        <f>IF(D6&lt;$D$3,1,IF(D6&gt;$D$3,-1,0))</f>
        <v>1</v>
      </c>
      <c r="U6">
        <f>IF(D6&lt;$D$4,1,IF(D6&gt;$D$4,-1,0))</f>
        <v>1</v>
      </c>
      <c r="V6">
        <f>IF(D6&lt;$D$5,1,IF(D6&gt;$D$5,-1,0))</f>
        <v>1</v>
      </c>
      <c r="W6" s="5"/>
      <c r="X6">
        <f>IF(D6&lt;$D$7,1,IF(D6&gt;$D$7,-1,0))</f>
        <v>1</v>
      </c>
      <c r="Y6">
        <f>IF(D6&lt;$D$8,1,IF(D6&gt;$D$8,-1,0))</f>
        <v>1</v>
      </c>
    </row>
    <row r="7" spans="1:25" x14ac:dyDescent="0.3">
      <c r="A7">
        <v>5</v>
      </c>
      <c r="B7">
        <v>64195</v>
      </c>
      <c r="C7">
        <v>44793</v>
      </c>
      <c r="D7">
        <v>21044</v>
      </c>
      <c r="F7">
        <f t="shared" si="0"/>
        <v>1</v>
      </c>
      <c r="G7">
        <f>IF(B7&lt;$B$4,1,IF(B7&gt;$B$4,-1,0))</f>
        <v>-1</v>
      </c>
      <c r="H7">
        <f>IF(B7&lt;$B$5,1,IF(B7&gt;$B$5,-1,0))</f>
        <v>-1</v>
      </c>
      <c r="I7">
        <f>IF(B7&lt;$B$6,1,IF(B7&gt;$B$6,-1,0))</f>
        <v>1</v>
      </c>
      <c r="J7" s="5"/>
      <c r="K7">
        <f>IF(B7&lt;$B$8,1,IF(B7&gt;$B$8,-1,0))</f>
        <v>-1</v>
      </c>
      <c r="M7">
        <f>IF(C7&lt;$C$3,1,IF(C7&gt;$C$3,-1,0))</f>
        <v>1</v>
      </c>
      <c r="N7">
        <f>IF(C7&lt;$C$4,1,IF(C7&gt;$C$4,-1,0))</f>
        <v>1</v>
      </c>
      <c r="O7">
        <f>IF(C7&lt;$C$5,1,IF(C7&gt;$C$5,-1,0))</f>
        <v>-1</v>
      </c>
      <c r="P7">
        <f>IF(C7&lt;$C$6,1,IF(C7&gt;$C$6,-1,0))</f>
        <v>-1</v>
      </c>
      <c r="Q7" s="5"/>
      <c r="R7">
        <f>IF(C7&lt;$C$8,1,IF(C7&gt;$C$8,-1,0))</f>
        <v>1</v>
      </c>
      <c r="T7">
        <f>IF(D7&lt;$D$3,1,IF(D7&gt;$D$3,-1,0))</f>
        <v>-1</v>
      </c>
      <c r="U7">
        <f>IF(D7&lt;$D$4,1,IF(D7&gt;$D$4,-1,0))</f>
        <v>-1</v>
      </c>
      <c r="V7">
        <f>IF(D7&lt;$D$5,1,IF(D7&gt;$D$5,-1,0))</f>
        <v>-1</v>
      </c>
      <c r="W7">
        <f>IF(D7&lt;$D$6,1,IF(D7&gt;$D$6,-1,0))</f>
        <v>-1</v>
      </c>
      <c r="X7" s="5"/>
      <c r="Y7">
        <f>IF(D7&lt;$D$8,1,IF(D7&gt;$D$8,-1,0))</f>
        <v>1</v>
      </c>
    </row>
    <row r="8" spans="1:25" x14ac:dyDescent="0.3">
      <c r="A8">
        <v>6</v>
      </c>
      <c r="B8">
        <v>31772</v>
      </c>
      <c r="C8">
        <v>98033</v>
      </c>
      <c r="D8">
        <v>41726</v>
      </c>
      <c r="F8">
        <f t="shared" si="0"/>
        <v>1</v>
      </c>
      <c r="G8">
        <f t="shared" ref="G8:G22" si="1">IF(B8&lt;$B$4,1,IF(B8&gt;$B$4,-1,0))</f>
        <v>1</v>
      </c>
      <c r="H8">
        <f>IF(B8&lt;$B$5,1,IF(B8&gt;$B$5,-1,0))</f>
        <v>-1</v>
      </c>
      <c r="I8">
        <f>IF(B8&lt;$B$6,1,IF(B8&gt;$B$6,-1,0))</f>
        <v>1</v>
      </c>
      <c r="J8">
        <f>IF(B8&lt;$B$7,1,IF(B8&gt;$B$7,-1,0))</f>
        <v>1</v>
      </c>
      <c r="K8" s="5"/>
      <c r="M8">
        <f>IF(C8&lt;$C$3,1,IF(C8&gt;$C$3,-1,0))</f>
        <v>-1</v>
      </c>
      <c r="N8">
        <f>IF(C8&lt;$C$4,1,IF(C8&gt;$C$4,-1,0))</f>
        <v>-1</v>
      </c>
      <c r="O8">
        <f>IF(C8&lt;$C$5,1,IF(C8&gt;$C$5,-1,0))</f>
        <v>-1</v>
      </c>
      <c r="P8">
        <f>IF(C8&lt;$C$6,1,IF(C8&gt;$C$6,-1,0))</f>
        <v>-1</v>
      </c>
      <c r="Q8">
        <f>IF(C8&lt;$C$7,1,IF(C8&gt;$C$7,-1,0))</f>
        <v>-1</v>
      </c>
      <c r="R8" s="5"/>
      <c r="T8">
        <f>IF(D8&lt;$D$3,1,IF(D8&gt;$D$3,-1,0))</f>
        <v>-1</v>
      </c>
      <c r="U8">
        <f>IF(D8&lt;$D$4,1,IF(D8&gt;$D$4,-1,0))</f>
        <v>-1</v>
      </c>
      <c r="V8">
        <f>IF(D8&lt;$D$5,1,IF(D8&gt;$D$5,-1,0))</f>
        <v>-1</v>
      </c>
      <c r="W8">
        <f>IF(D8&lt;$D$6,1,IF(D8&gt;$D$6,-1,0))</f>
        <v>-1</v>
      </c>
      <c r="X8">
        <f>IF(D8&lt;$D$7,1,IF(D8&gt;$D$7,-1,0))</f>
        <v>-1</v>
      </c>
      <c r="Y8" s="5"/>
    </row>
    <row r="11" spans="1:25" x14ac:dyDescent="0.3">
      <c r="A11" t="s">
        <v>1</v>
      </c>
      <c r="B11">
        <v>3</v>
      </c>
    </row>
    <row r="12" spans="1:25" x14ac:dyDescent="0.3">
      <c r="A12" t="s">
        <v>2</v>
      </c>
      <c r="B12">
        <v>6</v>
      </c>
    </row>
    <row r="13" spans="1:25" x14ac:dyDescent="0.3">
      <c r="A13" t="s">
        <v>3</v>
      </c>
      <c r="B13">
        <v>1</v>
      </c>
    </row>
    <row r="15" spans="1:25" x14ac:dyDescent="0.3">
      <c r="D15" t="s">
        <v>0</v>
      </c>
      <c r="F15">
        <v>1</v>
      </c>
      <c r="G15">
        <v>2</v>
      </c>
      <c r="H15">
        <v>3</v>
      </c>
      <c r="I15">
        <v>4</v>
      </c>
      <c r="J15">
        <v>5</v>
      </c>
      <c r="K15">
        <v>6</v>
      </c>
    </row>
    <row r="16" spans="1:25" x14ac:dyDescent="0.3">
      <c r="D16">
        <v>1</v>
      </c>
      <c r="F16" s="5"/>
      <c r="G16">
        <f>G3*$B$11+N3*$B$12+U3*$B$13</f>
        <v>2</v>
      </c>
      <c r="H16">
        <f>H3*$B$11+O3*$B$12+V3*$B$13</f>
        <v>-8</v>
      </c>
      <c r="I16">
        <f>I3*$B$11+P3*$B$12+W3*$B$13</f>
        <v>-4</v>
      </c>
      <c r="J16">
        <f>J3*$B$11+Q3*$B$12+X3*$B$13</f>
        <v>-8</v>
      </c>
      <c r="K16">
        <f>K3*$B$11+R3*$B$12+Y3*$B$13</f>
        <v>4</v>
      </c>
    </row>
    <row r="17" spans="4:11" x14ac:dyDescent="0.3">
      <c r="D17">
        <v>2</v>
      </c>
      <c r="F17">
        <f>F4*$B$11+M4*$B$12+T4*$B$13</f>
        <v>-2</v>
      </c>
      <c r="G17" s="5"/>
      <c r="H17">
        <f>H4*$B$11+O4*$B$12+V4*$B$13</f>
        <v>-8</v>
      </c>
      <c r="I17">
        <f>I4*$B$11+P4*$B$12+W4*$B$13</f>
        <v>-4</v>
      </c>
      <c r="J17">
        <f>J4*$B$11+Q4*$B$12+X4*$B$13</f>
        <v>-2</v>
      </c>
      <c r="K17">
        <f>K4*$B$11+R4*$B$12+Y4*$B$13</f>
        <v>4</v>
      </c>
    </row>
    <row r="18" spans="4:11" x14ac:dyDescent="0.3">
      <c r="D18">
        <v>3</v>
      </c>
      <c r="F18">
        <f>F5*$B$11+M5*$B$12+T5*$B$13</f>
        <v>8</v>
      </c>
      <c r="G18">
        <f>G5*$B$11+N5*$B$12+U5*$B$13</f>
        <v>8</v>
      </c>
      <c r="H18" s="5"/>
      <c r="I18">
        <f>I5*$B$11+P5*$B$12+W5*$B$13</f>
        <v>-4</v>
      </c>
      <c r="J18">
        <f>J5*$B$11+Q5*$B$12+X5*$B$13</f>
        <v>10</v>
      </c>
      <c r="K18">
        <f>K5*$B$11+R5*$B$12+Y5*$B$13</f>
        <v>10</v>
      </c>
    </row>
    <row r="19" spans="4:11" x14ac:dyDescent="0.3">
      <c r="D19">
        <v>4</v>
      </c>
      <c r="F19">
        <f>F6*$B$11+M6*$B$12+T6*$B$13</f>
        <v>4</v>
      </c>
      <c r="G19">
        <f>G6*$B$11+N6*$B$12+U6*$B$13</f>
        <v>4</v>
      </c>
      <c r="I19" s="5"/>
      <c r="J19">
        <f>J6*$B$11+Q6*$B$12+X6*$B$13</f>
        <v>4</v>
      </c>
      <c r="K19">
        <f>K6*$B$11+R6*$B$12+Y6*$B$13</f>
        <v>4</v>
      </c>
    </row>
    <row r="20" spans="4:11" x14ac:dyDescent="0.3">
      <c r="D20">
        <v>5</v>
      </c>
      <c r="F20">
        <f>F7*$B$11+M7*$B$12+T7*$B$13</f>
        <v>8</v>
      </c>
      <c r="G20">
        <f>G7*$B$11+N7*$B$12+U7*$B$13</f>
        <v>2</v>
      </c>
      <c r="H20">
        <f>H7*$B$11+O7*$B$12+V7*$B$13</f>
        <v>-10</v>
      </c>
      <c r="I20">
        <f>I7*$B$11+P7*$B$12+W7*$B$13</f>
        <v>-4</v>
      </c>
      <c r="J20" s="5"/>
      <c r="K20">
        <f>K7*$B$11+R7*$B$12+Y7*$B$13</f>
        <v>4</v>
      </c>
    </row>
    <row r="21" spans="4:11" x14ac:dyDescent="0.3">
      <c r="D21">
        <v>6</v>
      </c>
      <c r="F21">
        <f>F8*$B$11+M8*$B$12+T8*$B$13</f>
        <v>-4</v>
      </c>
      <c r="G21">
        <f>G8*$B$11+N8*$B$12+U8*$B$13</f>
        <v>-4</v>
      </c>
      <c r="H21">
        <f>H8*$B$11+O8*$B$12+V8*$B$13</f>
        <v>-10</v>
      </c>
      <c r="I21">
        <f>I8*$B$11+P8*$B$12+W8*$B$13</f>
        <v>-4</v>
      </c>
      <c r="J21">
        <f>J8*$B$11+Q8*$B$12+X8*$B$13</f>
        <v>-4</v>
      </c>
      <c r="K21" s="5"/>
    </row>
  </sheetData>
  <mergeCells count="3">
    <mergeCell ref="F1:K1"/>
    <mergeCell ref="M1:R1"/>
    <mergeCell ref="T1:Y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6E38B-7CD4-408F-98BF-599AA550BDF7}">
  <dimension ref="A1:B10"/>
  <sheetViews>
    <sheetView workbookViewId="0">
      <selection activeCell="D4" sqref="D4"/>
    </sheetView>
  </sheetViews>
  <sheetFormatPr defaultRowHeight="14.4" x14ac:dyDescent="0.3"/>
  <sheetData>
    <row r="1" spans="1:2" x14ac:dyDescent="0.3">
      <c r="A1">
        <v>0.1</v>
      </c>
      <c r="B1">
        <f>1/A1</f>
        <v>10</v>
      </c>
    </row>
    <row r="2" spans="1:2" x14ac:dyDescent="0.3">
      <c r="A2">
        <v>0.2</v>
      </c>
      <c r="B2">
        <f t="shared" ref="B2:B10" si="0">1/A2</f>
        <v>5</v>
      </c>
    </row>
    <row r="3" spans="1:2" x14ac:dyDescent="0.3">
      <c r="A3">
        <v>0.3</v>
      </c>
      <c r="B3">
        <f t="shared" si="0"/>
        <v>3.3333333333333335</v>
      </c>
    </row>
    <row r="4" spans="1:2" x14ac:dyDescent="0.3">
      <c r="A4">
        <v>0.4</v>
      </c>
      <c r="B4">
        <f t="shared" si="0"/>
        <v>2.5</v>
      </c>
    </row>
    <row r="5" spans="1:2" x14ac:dyDescent="0.3">
      <c r="A5">
        <v>0.5</v>
      </c>
      <c r="B5">
        <f t="shared" si="0"/>
        <v>2</v>
      </c>
    </row>
    <row r="6" spans="1:2" x14ac:dyDescent="0.3">
      <c r="A6">
        <v>0.6</v>
      </c>
      <c r="B6">
        <f t="shared" si="0"/>
        <v>1.6666666666666667</v>
      </c>
    </row>
    <row r="7" spans="1:2" x14ac:dyDescent="0.3">
      <c r="A7">
        <v>0.7</v>
      </c>
      <c r="B7">
        <f t="shared" si="0"/>
        <v>1.4285714285714286</v>
      </c>
    </row>
    <row r="8" spans="1:2" x14ac:dyDescent="0.3">
      <c r="A8">
        <v>0.8</v>
      </c>
      <c r="B8">
        <f t="shared" si="0"/>
        <v>1.25</v>
      </c>
    </row>
    <row r="9" spans="1:2" x14ac:dyDescent="0.3">
      <c r="A9">
        <v>0.9</v>
      </c>
      <c r="B9">
        <f t="shared" si="0"/>
        <v>1.1111111111111112</v>
      </c>
    </row>
    <row r="10" spans="1:2" x14ac:dyDescent="0.3">
      <c r="A10">
        <v>1</v>
      </c>
      <c r="B10">
        <f t="shared" si="0"/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551EE-CD49-4DA0-A0B4-0D147EB0A238}">
  <dimension ref="A1:I43"/>
  <sheetViews>
    <sheetView workbookViewId="0">
      <selection activeCell="D5" sqref="D5"/>
    </sheetView>
  </sheetViews>
  <sheetFormatPr defaultRowHeight="14.4" x14ac:dyDescent="0.3"/>
  <cols>
    <col min="1" max="1" width="10.33203125" bestFit="1" customWidth="1"/>
    <col min="9" max="9" width="18.21875" bestFit="1" customWidth="1"/>
  </cols>
  <sheetData>
    <row r="1" spans="1:9" x14ac:dyDescent="0.3">
      <c r="A1" t="s">
        <v>15</v>
      </c>
      <c r="B1" t="s">
        <v>16</v>
      </c>
      <c r="C1" s="3">
        <v>3</v>
      </c>
      <c r="E1">
        <v>1</v>
      </c>
    </row>
    <row r="2" spans="1:9" x14ac:dyDescent="0.3">
      <c r="B2">
        <v>3</v>
      </c>
      <c r="C2" t="s">
        <v>2</v>
      </c>
      <c r="D2">
        <v>1</v>
      </c>
      <c r="E2" t="s">
        <v>2</v>
      </c>
      <c r="H2" s="1"/>
      <c r="I2" s="2"/>
    </row>
    <row r="3" spans="1:9" x14ac:dyDescent="0.3">
      <c r="B3">
        <v>22</v>
      </c>
      <c r="C3" t="s">
        <v>2</v>
      </c>
      <c r="D3">
        <v>16</v>
      </c>
      <c r="E3" t="s">
        <v>2</v>
      </c>
      <c r="H3" s="1"/>
      <c r="I3" s="2"/>
    </row>
    <row r="4" spans="1:9" x14ac:dyDescent="0.3">
      <c r="B4">
        <v>26</v>
      </c>
      <c r="C4" t="s">
        <v>2</v>
      </c>
      <c r="D4">
        <v>20</v>
      </c>
      <c r="H4" s="1"/>
      <c r="I4" s="2"/>
    </row>
    <row r="5" spans="1:9" x14ac:dyDescent="0.3">
      <c r="B5">
        <v>45</v>
      </c>
      <c r="C5" t="s">
        <v>2</v>
      </c>
      <c r="H5" s="1"/>
      <c r="I5" s="2"/>
    </row>
    <row r="6" spans="1:9" x14ac:dyDescent="0.3">
      <c r="B6">
        <v>46</v>
      </c>
      <c r="C6" t="s">
        <v>2</v>
      </c>
      <c r="H6" s="1"/>
      <c r="I6" s="2"/>
    </row>
    <row r="7" spans="1:9" x14ac:dyDescent="0.3">
      <c r="B7">
        <v>51</v>
      </c>
      <c r="C7" t="s">
        <v>2</v>
      </c>
      <c r="H7" s="1"/>
      <c r="I7" s="2"/>
    </row>
    <row r="8" spans="1:9" x14ac:dyDescent="0.3">
      <c r="B8">
        <v>59</v>
      </c>
      <c r="C8" t="s">
        <v>2</v>
      </c>
      <c r="H8" s="1"/>
      <c r="I8" s="2"/>
    </row>
    <row r="9" spans="1:9" x14ac:dyDescent="0.3">
      <c r="B9">
        <v>73</v>
      </c>
      <c r="C9" t="s">
        <v>2</v>
      </c>
      <c r="H9" s="1"/>
      <c r="I9" s="2"/>
    </row>
    <row r="10" spans="1:9" x14ac:dyDescent="0.3">
      <c r="B10">
        <v>75</v>
      </c>
      <c r="C10" t="s">
        <v>2</v>
      </c>
      <c r="H10" s="1"/>
      <c r="I10" s="2"/>
    </row>
    <row r="11" spans="1:9" x14ac:dyDescent="0.3">
      <c r="B11">
        <v>83</v>
      </c>
      <c r="C11" t="s">
        <v>2</v>
      </c>
      <c r="H11" s="1"/>
      <c r="I11" s="2"/>
    </row>
    <row r="12" spans="1:9" x14ac:dyDescent="0.3">
      <c r="B12">
        <v>87</v>
      </c>
      <c r="C12" t="s">
        <v>2</v>
      </c>
      <c r="H12" s="1"/>
      <c r="I12" s="2"/>
    </row>
    <row r="13" spans="1:9" x14ac:dyDescent="0.3">
      <c r="B13">
        <v>94</v>
      </c>
      <c r="C13" t="s">
        <v>2</v>
      </c>
      <c r="H13" s="1"/>
      <c r="I13" s="2"/>
    </row>
    <row r="14" spans="1:9" x14ac:dyDescent="0.3">
      <c r="H14" s="1"/>
      <c r="I14" s="2"/>
    </row>
    <row r="15" spans="1:9" x14ac:dyDescent="0.3">
      <c r="H15" s="1"/>
      <c r="I15" s="2"/>
    </row>
    <row r="16" spans="1:9" x14ac:dyDescent="0.3">
      <c r="H16" s="1"/>
      <c r="I16" s="2"/>
    </row>
    <row r="17" spans="8:9" x14ac:dyDescent="0.3">
      <c r="H17" s="1"/>
      <c r="I17" s="2"/>
    </row>
    <row r="18" spans="8:9" x14ac:dyDescent="0.3">
      <c r="H18" s="1"/>
      <c r="I18" s="2"/>
    </row>
    <row r="19" spans="8:9" x14ac:dyDescent="0.3">
      <c r="H19" s="1"/>
      <c r="I19" s="2"/>
    </row>
    <row r="20" spans="8:9" x14ac:dyDescent="0.3">
      <c r="H20" s="1"/>
      <c r="I20" s="2"/>
    </row>
    <row r="21" spans="8:9" x14ac:dyDescent="0.3">
      <c r="H21" s="1"/>
      <c r="I21" s="2"/>
    </row>
    <row r="24" spans="8:9" x14ac:dyDescent="0.3">
      <c r="H24" s="1"/>
      <c r="I24" s="2"/>
    </row>
    <row r="25" spans="8:9" x14ac:dyDescent="0.3">
      <c r="H25" s="1"/>
      <c r="I25" s="2"/>
    </row>
    <row r="26" spans="8:9" x14ac:dyDescent="0.3">
      <c r="H26" s="1"/>
      <c r="I26" s="2"/>
    </row>
    <row r="27" spans="8:9" x14ac:dyDescent="0.3">
      <c r="H27" s="1"/>
      <c r="I27" s="2"/>
    </row>
    <row r="28" spans="8:9" x14ac:dyDescent="0.3">
      <c r="H28" s="1"/>
      <c r="I28" s="2"/>
    </row>
    <row r="29" spans="8:9" x14ac:dyDescent="0.3">
      <c r="H29" s="1"/>
      <c r="I29" s="2"/>
    </row>
    <row r="30" spans="8:9" x14ac:dyDescent="0.3">
      <c r="H30" s="1"/>
      <c r="I30" s="2"/>
    </row>
    <row r="31" spans="8:9" x14ac:dyDescent="0.3">
      <c r="H31" s="1"/>
      <c r="I31" s="2"/>
    </row>
    <row r="32" spans="8:9" x14ac:dyDescent="0.3">
      <c r="H32" s="1"/>
      <c r="I32" s="2"/>
    </row>
    <row r="33" spans="8:9" x14ac:dyDescent="0.3">
      <c r="H33" s="1"/>
      <c r="I33" s="2"/>
    </row>
    <row r="34" spans="8:9" x14ac:dyDescent="0.3">
      <c r="H34" s="1"/>
      <c r="I34" s="2"/>
    </row>
    <row r="35" spans="8:9" x14ac:dyDescent="0.3">
      <c r="H35" s="1"/>
      <c r="I35" s="2"/>
    </row>
    <row r="36" spans="8:9" x14ac:dyDescent="0.3">
      <c r="H36" s="1"/>
      <c r="I36" s="2"/>
    </row>
    <row r="37" spans="8:9" x14ac:dyDescent="0.3">
      <c r="H37" s="1"/>
      <c r="I37" s="2"/>
    </row>
    <row r="38" spans="8:9" x14ac:dyDescent="0.3">
      <c r="H38" s="1"/>
      <c r="I38" s="2"/>
    </row>
    <row r="39" spans="8:9" x14ac:dyDescent="0.3">
      <c r="H39" s="1"/>
      <c r="I39" s="2"/>
    </row>
    <row r="40" spans="8:9" x14ac:dyDescent="0.3">
      <c r="H40" s="1"/>
      <c r="I40" s="2"/>
    </row>
    <row r="41" spans="8:9" x14ac:dyDescent="0.3">
      <c r="H41" s="1"/>
      <c r="I41" s="2"/>
    </row>
    <row r="42" spans="8:9" x14ac:dyDescent="0.3">
      <c r="H42" s="1"/>
      <c r="I42" s="2"/>
    </row>
    <row r="43" spans="8:9" x14ac:dyDescent="0.3">
      <c r="H43" s="1"/>
      <c r="I43" s="2"/>
    </row>
  </sheetData>
  <conditionalFormatting sqref="K25:K43">
    <cfRule type="cellIs" dxfId="3" priority="1" operator="equal">
      <formula>1</formula>
    </cfRule>
  </conditionalFormatting>
  <conditionalFormatting sqref="K2">
    <cfRule type="cellIs" dxfId="2" priority="4" operator="equal">
      <formula>1</formula>
    </cfRule>
  </conditionalFormatting>
  <conditionalFormatting sqref="K3:K21">
    <cfRule type="cellIs" dxfId="1" priority="3" operator="equal">
      <formula>1</formula>
    </cfRule>
  </conditionalFormatting>
  <conditionalFormatting sqref="K24">
    <cfRule type="cellIs" dxfId="0" priority="2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46</vt:lpstr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Vangulick</dc:creator>
  <cp:lastModifiedBy>David Vangulick</cp:lastModifiedBy>
  <dcterms:created xsi:type="dcterms:W3CDTF">2018-07-13T06:39:31Z</dcterms:created>
  <dcterms:modified xsi:type="dcterms:W3CDTF">2018-07-16T21:47:43Z</dcterms:modified>
</cp:coreProperties>
</file>