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pivotTables/pivotTable3.xml" ContentType="application/vnd.openxmlformats-officedocument.spreadsheetml.pivotTable+xml"/>
  <Override PartName="/xl/tables/table2.xml" ContentType="application/vnd.openxmlformats-officedocument.spreadsheetml.table+xml"/>
  <Override PartName="/xl/charts/chart4.xml" ContentType="application/vnd.openxmlformats-officedocument.drawingml.char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35" windowWidth="20055" windowHeight="7695" firstSheet="2" activeTab="2"/>
  </bookViews>
  <sheets>
    <sheet name="Dados" sheetId="1" state="hidden" r:id="rId1"/>
    <sheet name="Dinamica" sheetId="2" state="hidden" r:id="rId2"/>
    <sheet name="Dashboard" sheetId="3" r:id="rId3"/>
    <sheet name="Caixinha" sheetId="4" state="hidden" r:id="rId4"/>
  </sheets>
  <calcPr calcId="124519"/>
  <pivotCaches>
    <pivotCache cacheId="35" r:id="rId5"/>
  </pivotCaches>
</workbook>
</file>

<file path=xl/calcChain.xml><?xml version="1.0" encoding="utf-8"?>
<calcChain xmlns="http://schemas.openxmlformats.org/spreadsheetml/2006/main">
  <c r="D7" i="4"/>
  <c r="B2" i="1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</calcChain>
</file>

<file path=xl/sharedStrings.xml><?xml version="1.0" encoding="utf-8"?>
<sst xmlns="http://schemas.openxmlformats.org/spreadsheetml/2006/main" count="312" uniqueCount="53">
  <si>
    <t>Data</t>
  </si>
  <si>
    <t>Tipo</t>
  </si>
  <si>
    <t>Descrição</t>
  </si>
  <si>
    <t>Valor</t>
  </si>
  <si>
    <t>Categoria</t>
  </si>
  <si>
    <t>Operação Bancária</t>
  </si>
  <si>
    <t>Status</t>
  </si>
  <si>
    <t>ENTRADA</t>
  </si>
  <si>
    <t>SAIDA</t>
  </si>
  <si>
    <t>Renda fixa</t>
  </si>
  <si>
    <t>Alimentação</t>
  </si>
  <si>
    <t>Transporte</t>
  </si>
  <si>
    <t>Vestuário</t>
  </si>
  <si>
    <t>Saúde</t>
  </si>
  <si>
    <t>Educação</t>
  </si>
  <si>
    <t>Lazer</t>
  </si>
  <si>
    <t>Utilidades domésticas</t>
  </si>
  <si>
    <t>Viagem</t>
  </si>
  <si>
    <t>Gastronomia</t>
  </si>
  <si>
    <t>Beleza</t>
  </si>
  <si>
    <t>Investimentos</t>
  </si>
  <si>
    <t>Salário mensal</t>
  </si>
  <si>
    <t>Crédito em conta</t>
  </si>
  <si>
    <t>Cartão de crédito</t>
  </si>
  <si>
    <t>Débito Automático</t>
  </si>
  <si>
    <t>Moradia</t>
  </si>
  <si>
    <t>PIX</t>
  </si>
  <si>
    <t>Pago</t>
  </si>
  <si>
    <t>Pendente</t>
  </si>
  <si>
    <t>Recebido</t>
  </si>
  <si>
    <t>Compras mês</t>
  </si>
  <si>
    <t>Combustível</t>
  </si>
  <si>
    <t>Compras roupas</t>
  </si>
  <si>
    <t>Plano de sasdúde</t>
  </si>
  <si>
    <t>Cursos</t>
  </si>
  <si>
    <t>Cinema</t>
  </si>
  <si>
    <t>Limpeza apartamento</t>
  </si>
  <si>
    <t>Reserva pousada</t>
  </si>
  <si>
    <t>Jantar</t>
  </si>
  <si>
    <t>Unhas</t>
  </si>
  <si>
    <t>Dividendos ações</t>
  </si>
  <si>
    <t>Água, luz, condomínio</t>
  </si>
  <si>
    <t>Clube</t>
  </si>
  <si>
    <t>Rótulos de Linha</t>
  </si>
  <si>
    <t>Total geral</t>
  </si>
  <si>
    <t>Soma de Valor</t>
  </si>
  <si>
    <t>Venda de ativos</t>
  </si>
  <si>
    <t>Venda de ações</t>
  </si>
  <si>
    <t>Mês</t>
  </si>
  <si>
    <t>Data de lançamento</t>
  </si>
  <si>
    <t>Depósito Reservado</t>
  </si>
  <si>
    <t>Total Reservado</t>
  </si>
  <si>
    <t>Meta de Reserva</t>
  </si>
</sst>
</file>

<file path=xl/styles.xml><?xml version="1.0" encoding="utf-8"?>
<styleSheet xmlns="http://schemas.openxmlformats.org/spreadsheetml/2006/main">
  <numFmts count="2">
    <numFmt numFmtId="164" formatCode="&quot;R$&quot;\ #,##0.00"/>
    <numFmt numFmtId="167" formatCode="&quot;R$&quot;\ #,##0.00;[Red]&quot;R$&quot;\ #,##0.00"/>
  </numFmts>
  <fonts count="3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4" borderId="0" applyNumberFormat="0" applyBorder="0" applyAlignment="0" applyProtection="0"/>
  </cellStyleXfs>
  <cellXfs count="23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4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3" borderId="0" xfId="0" applyFill="1"/>
    <xf numFmtId="1" fontId="0" fillId="0" borderId="0" xfId="0" applyNumberFormat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Alignment="1">
      <alignment horizontal="left"/>
    </xf>
    <xf numFmtId="0" fontId="0" fillId="5" borderId="0" xfId="0" applyFill="1"/>
    <xf numFmtId="14" fontId="2" fillId="0" borderId="0" xfId="0" applyNumberFormat="1" applyFont="1" applyAlignment="1">
      <alignment horizontal="center"/>
    </xf>
    <xf numFmtId="0" fontId="0" fillId="0" borderId="0" xfId="0" applyFill="1"/>
    <xf numFmtId="164" fontId="0" fillId="0" borderId="0" xfId="0" applyNumberFormat="1" applyFill="1"/>
    <xf numFmtId="164" fontId="0" fillId="0" borderId="0" xfId="0" applyNumberFormat="1" applyAlignment="1">
      <alignment horizontal="right"/>
    </xf>
    <xf numFmtId="164" fontId="2" fillId="0" borderId="0" xfId="0" applyNumberFormat="1" applyFont="1" applyAlignment="1">
      <alignment horizontal="right"/>
    </xf>
    <xf numFmtId="167" fontId="0" fillId="0" borderId="0" xfId="0" applyNumberFormat="1"/>
    <xf numFmtId="0" fontId="1" fillId="4" borderId="0" xfId="1"/>
  </cellXfs>
  <cellStyles count="2">
    <cellStyle name="Ênfase6" xfId="1" builtinId="49"/>
    <cellStyle name="Normal" xfId="0" builtinId="0"/>
  </cellStyles>
  <dxfs count="16"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&quot;R$&quot;\ #,##0.00"/>
      <alignment horizontal="righ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9" formatCode="dd/mm/yyyy"/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&quot;R$&quot;\ #,##0.0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dd/mm/yyyy"/>
      <alignment horizontal="center" vertical="bottom" textRotation="0" wrapText="0" indent="0" relativeIndent="0" justifyLastLine="0" shrinkToFit="0" mergeCell="0" readingOrder="0"/>
      <border diagonalUp="0" diagonalDown="0" outline="0">
        <left/>
        <right/>
        <top/>
        <bottom/>
      </border>
    </dxf>
    <dxf>
      <font>
        <b val="0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alignment horizontal="center" vertical="bottom" textRotation="0" wrapText="0" indent="0" relativeIndent="255" justifyLastLine="0" shrinkToFit="0" mergeCell="0" readingOrder="0"/>
    </dxf>
    <dxf>
      <alignment horizontal="center" vertical="bottom" textRotation="0" wrapText="0" indent="0" relativeIndent="255" justifyLastLine="0" shrinkToFit="0" mergeCell="0" readingOrder="0"/>
    </dxf>
    <dxf>
      <numFmt numFmtId="164" formatCode="&quot;R$&quot;\ #,##0.00"/>
      <alignment horizontal="center" vertical="bottom" textRotation="0" wrapText="0" indent="0" relativeIndent="255" justifyLastLine="0" shrinkToFit="0" mergeCell="0" readingOrder="0"/>
    </dxf>
    <dxf>
      <alignment horizontal="center" vertical="bottom" textRotation="0" wrapText="0" indent="0" relativeIndent="255" justifyLastLine="0" shrinkToFit="0" mergeCell="0" readingOrder="0"/>
    </dxf>
    <dxf>
      <alignment horizontal="center" vertical="bottom" textRotation="0" wrapText="0" indent="0" relativeIndent="255" justifyLastLine="0" shrinkToFit="0" mergeCell="0" readingOrder="0"/>
    </dxf>
    <dxf>
      <alignment horizontal="center" vertical="bottom" textRotation="0" wrapText="0" indent="0" relativeIndent="255" justifyLastLine="0" shrinkToFit="0" mergeCell="0" readingOrder="0"/>
    </dxf>
    <dxf>
      <numFmt numFmtId="1" formatCode="0"/>
      <alignment horizontal="center" vertical="bottom" textRotation="0" wrapText="0" indent="0" relativeIndent="0" justifyLastLine="0" shrinkToFit="0" mergeCell="0" readingOrder="0"/>
    </dxf>
    <dxf>
      <numFmt numFmtId="19" formatCode="dd/mm/yyyy"/>
      <alignment horizontal="center" vertical="bottom" textRotation="0" wrapText="0" indent="0" relativeIndent="255" justifyLastLine="0" shrinkToFit="0" mergeCell="0" readingOrder="0"/>
    </dxf>
    <dxf>
      <alignment horizontal="center" vertical="bottom" textRotation="0" wrapText="0" indent="0" relativeIndent="255" justifyLastLine="0" shrinkToFit="0" mergeCell="0" readingOrder="0"/>
    </dxf>
    <dxf>
      <alignment horizontal="center" vertical="bottom" textRotation="0" wrapText="0" indent="0" relativeIndent="255" justifyLastLine="0" shrinkToFit="0" mergeCell="0" readingOrder="0"/>
    </dxf>
  </dxfs>
  <tableStyles count="0" defaultTableStyle="TableStyleMedium9" defaultPivotStyle="PivotStyleLight16"/>
  <colors>
    <mruColors>
      <color rgb="FFFF9966"/>
      <color rgb="FF6A8CEC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pivotSource>
    <c:name>[EXCEL - Copia.xlsx]Dinamica!Tabela dinâmica5</c:name>
    <c:fmtId val="2"/>
  </c:pivotSource>
  <c:chart>
    <c:autoTitleDeleted val="1"/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pt-BR"/>
            </a:p>
          </c:txPr>
          <c:dLblPos val="outEnd"/>
          <c:showVal val="1"/>
        </c:dLbl>
      </c:pivotFmt>
      <c:pivotFmt>
        <c:idx val="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pt-BR"/>
            </a:p>
          </c:txPr>
          <c:dLblPos val="outEnd"/>
          <c:showVal val="1"/>
        </c:dLbl>
      </c:pivotFmt>
      <c:pivotFmt>
        <c:idx val="2"/>
        <c:spPr>
          <a:solidFill>
            <a:schemeClr val="accent6">
              <a:lumMod val="60000"/>
              <a:lumOff val="40000"/>
            </a:schemeClr>
          </a:solidFill>
        </c:spPr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pt-BR"/>
            </a:p>
          </c:txPr>
          <c:dLblPos val="outEnd"/>
          <c:showVal val="1"/>
        </c:dLbl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Dinamica!$C$19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</c:spPr>
          <c:dLbls>
            <c:spPr/>
            <c:txPr>
              <a:bodyPr/>
              <a:lstStyle/>
              <a:p>
                <a:pPr>
                  <a:defRPr/>
                </a:pPr>
                <a:endParaRPr lang="pt-BR"/>
              </a:p>
            </c:txPr>
            <c:dLblPos val="outEnd"/>
            <c:showVal val="1"/>
          </c:dLbls>
          <c:cat>
            <c:strRef>
              <c:f>Dinamica!$B$20:$B$23</c:f>
              <c:strCache>
                <c:ptCount val="3"/>
                <c:pt idx="0">
                  <c:v>Investimentos</c:v>
                </c:pt>
                <c:pt idx="1">
                  <c:v>Renda fixa</c:v>
                </c:pt>
                <c:pt idx="2">
                  <c:v>Venda de ativos</c:v>
                </c:pt>
              </c:strCache>
            </c:strRef>
          </c:cat>
          <c:val>
            <c:numRef>
              <c:f>Dinamica!$C$20:$C$23</c:f>
              <c:numCache>
                <c:formatCode>"R$"\ #,##0.00</c:formatCode>
                <c:ptCount val="3"/>
                <c:pt idx="0">
                  <c:v>16800</c:v>
                </c:pt>
                <c:pt idx="1">
                  <c:v>32000</c:v>
                </c:pt>
                <c:pt idx="2">
                  <c:v>2880</c:v>
                </c:pt>
              </c:numCache>
            </c:numRef>
          </c:val>
        </c:ser>
        <c:dLbls>
          <c:showVal val="1"/>
        </c:dLbls>
        <c:axId val="190568320"/>
        <c:axId val="190689280"/>
      </c:barChart>
      <c:catAx>
        <c:axId val="190568320"/>
        <c:scaling>
          <c:orientation val="minMax"/>
        </c:scaling>
        <c:axPos val="b"/>
        <c:tickLblPos val="nextTo"/>
        <c:crossAx val="190689280"/>
        <c:crosses val="autoZero"/>
        <c:auto val="1"/>
        <c:lblAlgn val="ctr"/>
        <c:lblOffset val="100"/>
      </c:catAx>
      <c:valAx>
        <c:axId val="190689280"/>
        <c:scaling>
          <c:orientation val="minMax"/>
        </c:scaling>
        <c:delete val="1"/>
        <c:axPos val="l"/>
        <c:numFmt formatCode="&quot;R$&quot;\ #,##0.00" sourceLinked="1"/>
        <c:tickLblPos val="nextTo"/>
        <c:crossAx val="190568320"/>
        <c:crosses val="autoZero"/>
        <c:crossBetween val="between"/>
      </c:valAx>
      <c:spPr>
        <a:noFill/>
      </c:spPr>
    </c:plotArea>
    <c:plotVisOnly val="1"/>
  </c:chart>
  <c:spPr>
    <a:noFill/>
    <a:ln>
      <a:noFill/>
    </a:ln>
  </c:spPr>
  <c:printSettings>
    <c:headerFooter/>
    <c:pageMargins b="0.78740157499999996" l="0.511811024" r="0.511811024" t="0.78740157499999996" header="0.31496062000000036" footer="0.3149606200000003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pivotSource>
    <c:name>[EXCEL - Copia.xlsx]Dinamica!Tabela dinâmica4</c:name>
    <c:fmtId val="6"/>
  </c:pivotSource>
  <c:chart>
    <c:autoTitleDeleted val="1"/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pt-BR"/>
            </a:p>
          </c:txPr>
          <c:dLblPos val="outEnd"/>
          <c:showVal val="1"/>
        </c:dLbl>
      </c:pivotFmt>
      <c:pivotFmt>
        <c:idx val="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pt-BR"/>
            </a:p>
          </c:txPr>
          <c:dLblPos val="outEnd"/>
          <c:showVal val="1"/>
        </c:dLbl>
      </c:pivotFmt>
      <c:pivotFmt>
        <c:idx val="2"/>
        <c:spPr>
          <a:solidFill>
            <a:schemeClr val="accent6">
              <a:lumMod val="60000"/>
              <a:lumOff val="40000"/>
            </a:schemeClr>
          </a:solidFill>
        </c:spPr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pt-BR"/>
            </a:p>
          </c:txPr>
          <c:dLblPos val="outEnd"/>
          <c:showVal val="1"/>
        </c:dLbl>
      </c:pivotFmt>
    </c:pivotFmts>
    <c:plotArea>
      <c:layout>
        <c:manualLayout>
          <c:layoutTarget val="inner"/>
          <c:xMode val="edge"/>
          <c:yMode val="edge"/>
          <c:x val="3.4765431017309424E-2"/>
          <c:y val="0"/>
          <c:w val="0.96523456898269056"/>
          <c:h val="0.81626932050160372"/>
        </c:manualLayout>
      </c:layout>
      <c:barChart>
        <c:barDir val="col"/>
        <c:grouping val="clustered"/>
        <c:ser>
          <c:idx val="0"/>
          <c:order val="0"/>
          <c:tx>
            <c:strRef>
              <c:f>Dinamica!$C$3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</c:spPr>
          <c:dLbls>
            <c:spPr/>
            <c:txPr>
              <a:bodyPr/>
              <a:lstStyle/>
              <a:p>
                <a:pPr>
                  <a:defRPr/>
                </a:pPr>
                <a:endParaRPr lang="pt-BR"/>
              </a:p>
            </c:txPr>
            <c:dLblPos val="outEnd"/>
            <c:showVal val="1"/>
          </c:dLbls>
          <c:cat>
            <c:strRef>
              <c:f>Dinamica!$B$4:$B$15</c:f>
              <c:strCache>
                <c:ptCount val="11"/>
                <c:pt idx="0">
                  <c:v>Alimentação</c:v>
                </c:pt>
                <c:pt idx="1">
                  <c:v>Beleza</c:v>
                </c:pt>
                <c:pt idx="2">
                  <c:v>Educação</c:v>
                </c:pt>
                <c:pt idx="3">
                  <c:v>Gastronomia</c:v>
                </c:pt>
                <c:pt idx="4">
                  <c:v>Lazer</c:v>
                </c:pt>
                <c:pt idx="5">
                  <c:v>Moradia</c:v>
                </c:pt>
                <c:pt idx="6">
                  <c:v>Saúde</c:v>
                </c:pt>
                <c:pt idx="7">
                  <c:v>Transporte</c:v>
                </c:pt>
                <c:pt idx="8">
                  <c:v>Utilidades domésticas</c:v>
                </c:pt>
                <c:pt idx="9">
                  <c:v>Vestuário</c:v>
                </c:pt>
                <c:pt idx="10">
                  <c:v>Viagem</c:v>
                </c:pt>
              </c:strCache>
            </c:strRef>
          </c:cat>
          <c:val>
            <c:numRef>
              <c:f>Dinamica!$C$4:$C$15</c:f>
              <c:numCache>
                <c:formatCode>"R$"\ #,##0.00</c:formatCode>
                <c:ptCount val="11"/>
                <c:pt idx="0">
                  <c:v>4800</c:v>
                </c:pt>
                <c:pt idx="1">
                  <c:v>720</c:v>
                </c:pt>
                <c:pt idx="2">
                  <c:v>2240</c:v>
                </c:pt>
                <c:pt idx="3">
                  <c:v>1240</c:v>
                </c:pt>
                <c:pt idx="4">
                  <c:v>3420</c:v>
                </c:pt>
                <c:pt idx="5">
                  <c:v>2880</c:v>
                </c:pt>
                <c:pt idx="6">
                  <c:v>4000</c:v>
                </c:pt>
                <c:pt idx="7">
                  <c:v>3400</c:v>
                </c:pt>
                <c:pt idx="8">
                  <c:v>3720</c:v>
                </c:pt>
                <c:pt idx="9">
                  <c:v>2680</c:v>
                </c:pt>
                <c:pt idx="10">
                  <c:v>1120</c:v>
                </c:pt>
              </c:numCache>
            </c:numRef>
          </c:val>
        </c:ser>
        <c:dLbls>
          <c:showVal val="1"/>
        </c:dLbls>
        <c:gapWidth val="75"/>
        <c:overlap val="-25"/>
        <c:axId val="222250112"/>
        <c:axId val="222252032"/>
      </c:barChart>
      <c:catAx>
        <c:axId val="222250112"/>
        <c:scaling>
          <c:orientation val="minMax"/>
        </c:scaling>
        <c:axPos val="b"/>
        <c:majorTickMark val="none"/>
        <c:tickLblPos val="nextTo"/>
        <c:crossAx val="222252032"/>
        <c:crosses val="autoZero"/>
        <c:auto val="1"/>
        <c:lblAlgn val="ctr"/>
        <c:lblOffset val="100"/>
      </c:catAx>
      <c:valAx>
        <c:axId val="222252032"/>
        <c:scaling>
          <c:orientation val="minMax"/>
        </c:scaling>
        <c:delete val="1"/>
        <c:axPos val="l"/>
        <c:numFmt formatCode="&quot;R$&quot;\ #,##0.00" sourceLinked="1"/>
        <c:majorTickMark val="none"/>
        <c:tickLblPos val="nextTo"/>
        <c:crossAx val="222250112"/>
        <c:crosses val="autoZero"/>
        <c:crossBetween val="between"/>
      </c:valAx>
      <c:spPr>
        <a:noFill/>
        <a:ln w="25400">
          <a:noFill/>
        </a:ln>
      </c:spPr>
    </c:plotArea>
    <c:plotVisOnly val="1"/>
  </c:chart>
  <c:spPr>
    <a:noFill/>
    <a:ln>
      <a:noFill/>
    </a:ln>
  </c:spPr>
  <c:printSettings>
    <c:headerFooter/>
    <c:pageMargins b="0.78740157499999996" l="0.511811024" r="0.511811024" t="0.78740157499999996" header="0.31496062000000036" footer="0.3149606200000003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>
        <c:manualLayout>
          <c:layoutTarget val="inner"/>
          <c:xMode val="edge"/>
          <c:yMode val="edge"/>
          <c:x val="2.4130870641812758E-2"/>
          <c:y val="0.10666661067369518"/>
          <c:w val="0.9469120845880119"/>
          <c:h val="0.71012771121904927"/>
        </c:manualLayout>
      </c:layout>
      <c:barChart>
        <c:barDir val="col"/>
        <c:grouping val="stacked"/>
        <c:ser>
          <c:idx val="0"/>
          <c:order val="0"/>
          <c:dPt>
            <c:idx val="0"/>
            <c:spPr>
              <a:solidFill>
                <a:schemeClr val="accent6">
                  <a:lumMod val="60000"/>
                  <a:lumOff val="40000"/>
                </a:schemeClr>
              </a:solidFill>
            </c:spPr>
          </c:dPt>
          <c:dPt>
            <c:idx val="1"/>
            <c:spPr>
              <a:solidFill>
                <a:schemeClr val="accent6">
                  <a:lumMod val="60000"/>
                  <a:lumOff val="40000"/>
                </a:schemeClr>
              </a:solidFill>
            </c:spPr>
          </c:dPt>
          <c:cat>
            <c:strRef>
              <c:f>Caixinha!$C$7:$C$8</c:f>
              <c:strCache>
                <c:ptCount val="2"/>
                <c:pt idx="0">
                  <c:v>Total Reservado</c:v>
                </c:pt>
                <c:pt idx="1">
                  <c:v>Meta de Reserva</c:v>
                </c:pt>
              </c:strCache>
            </c:strRef>
          </c:cat>
          <c:val>
            <c:numRef>
              <c:f>Caixinha!$D$7:$D$8</c:f>
              <c:numCache>
                <c:formatCode>"R$"\ #,##0.00</c:formatCode>
                <c:ptCount val="2"/>
                <c:pt idx="0">
                  <c:v>2617</c:v>
                </c:pt>
                <c:pt idx="1">
                  <c:v>20000</c:v>
                </c:pt>
              </c:numCache>
            </c:numRef>
          </c:val>
        </c:ser>
        <c:overlap val="100"/>
        <c:axId val="272420864"/>
        <c:axId val="245122176"/>
      </c:barChart>
      <c:catAx>
        <c:axId val="272420864"/>
        <c:scaling>
          <c:orientation val="minMax"/>
        </c:scaling>
        <c:axPos val="b"/>
        <c:tickLblPos val="nextTo"/>
        <c:crossAx val="245122176"/>
        <c:crosses val="autoZero"/>
        <c:auto val="1"/>
        <c:lblAlgn val="ctr"/>
        <c:lblOffset val="100"/>
      </c:catAx>
      <c:valAx>
        <c:axId val="245122176"/>
        <c:scaling>
          <c:orientation val="minMax"/>
        </c:scaling>
        <c:delete val="1"/>
        <c:axPos val="l"/>
        <c:numFmt formatCode="&quot;R$&quot;\ #,##0.00" sourceLinked="1"/>
        <c:tickLblPos val="nextTo"/>
        <c:crossAx val="272420864"/>
        <c:crosses val="autoZero"/>
        <c:crossBetween val="between"/>
      </c:valAx>
      <c:spPr>
        <a:noFill/>
        <a:ln>
          <a:noFill/>
        </a:ln>
      </c:spPr>
    </c:plotArea>
    <c:plotVisOnly val="1"/>
  </c:chart>
  <c:spPr>
    <a:noFill/>
    <a:ln>
      <a:noFill/>
    </a:ln>
  </c:spPr>
  <c:printSettings>
    <c:headerFooter/>
    <c:pageMargins b="0.78740157499999996" l="0.511811024" r="0.511811024" t="0.78740157499999996" header="0.31496062000000014" footer="0.3149606200000001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barChart>
        <c:barDir val="col"/>
        <c:grouping val="stacked"/>
        <c:ser>
          <c:idx val="0"/>
          <c:order val="0"/>
          <c:cat>
            <c:strRef>
              <c:f>Caixinha!$C$7:$C$8</c:f>
              <c:strCache>
                <c:ptCount val="2"/>
                <c:pt idx="0">
                  <c:v>Total Reservado</c:v>
                </c:pt>
                <c:pt idx="1">
                  <c:v>Meta de Reserva</c:v>
                </c:pt>
              </c:strCache>
            </c:strRef>
          </c:cat>
          <c:val>
            <c:numRef>
              <c:f>Caixinha!$D$7:$D$8</c:f>
              <c:numCache>
                <c:formatCode>"R$"\ #,##0.00</c:formatCode>
                <c:ptCount val="2"/>
                <c:pt idx="0">
                  <c:v>2617</c:v>
                </c:pt>
                <c:pt idx="1">
                  <c:v>20000</c:v>
                </c:pt>
              </c:numCache>
            </c:numRef>
          </c:val>
        </c:ser>
        <c:overlap val="100"/>
        <c:axId val="243103616"/>
        <c:axId val="243107328"/>
      </c:barChart>
      <c:catAx>
        <c:axId val="243103616"/>
        <c:scaling>
          <c:orientation val="minMax"/>
        </c:scaling>
        <c:axPos val="b"/>
        <c:tickLblPos val="nextTo"/>
        <c:crossAx val="243107328"/>
        <c:crosses val="autoZero"/>
        <c:auto val="1"/>
        <c:lblAlgn val="ctr"/>
        <c:lblOffset val="100"/>
      </c:catAx>
      <c:valAx>
        <c:axId val="243107328"/>
        <c:scaling>
          <c:orientation val="minMax"/>
        </c:scaling>
        <c:delete val="1"/>
        <c:axPos val="l"/>
        <c:numFmt formatCode="&quot;R$&quot;\ #,##0.00" sourceLinked="1"/>
        <c:tickLblPos val="nextTo"/>
        <c:crossAx val="243103616"/>
        <c:crosses val="autoZero"/>
        <c:crossBetween val="between"/>
      </c:valAx>
      <c:spPr>
        <a:noFill/>
        <a:ln>
          <a:noFill/>
        </a:ln>
      </c:spPr>
    </c:plotArea>
    <c:plotVisOnly val="1"/>
  </c:chart>
  <c:spPr>
    <a:noFill/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Dados!A1"/><Relationship Id="rId7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3.png"/><Relationship Id="rId5" Type="http://schemas.openxmlformats.org/officeDocument/2006/relationships/image" Target="../media/image2.png"/><Relationship Id="rId4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484725</xdr:colOff>
      <xdr:row>9</xdr:row>
      <xdr:rowOff>42579</xdr:rowOff>
    </xdr:from>
    <xdr:to>
      <xdr:col>11</xdr:col>
      <xdr:colOff>193729</xdr:colOff>
      <xdr:row>25</xdr:row>
      <xdr:rowOff>32288</xdr:rowOff>
    </xdr:to>
    <xdr:grpSp>
      <xdr:nvGrpSpPr>
        <xdr:cNvPr id="23" name="Grupo 22"/>
        <xdr:cNvGrpSpPr/>
      </xdr:nvGrpSpPr>
      <xdr:grpSpPr>
        <a:xfrm>
          <a:off x="3923411" y="1786138"/>
          <a:ext cx="5843750" cy="3089370"/>
          <a:chOff x="2502734" y="252452"/>
          <a:chExt cx="5294851" cy="3089370"/>
        </a:xfrm>
      </xdr:grpSpPr>
      <xdr:grpSp>
        <xdr:nvGrpSpPr>
          <xdr:cNvPr id="11" name="Grupo 10"/>
          <xdr:cNvGrpSpPr/>
        </xdr:nvGrpSpPr>
        <xdr:grpSpPr>
          <a:xfrm>
            <a:off x="2502734" y="252452"/>
            <a:ext cx="5294851" cy="3089370"/>
            <a:chOff x="2502734" y="252452"/>
            <a:chExt cx="5837089" cy="3052036"/>
          </a:xfrm>
        </xdr:grpSpPr>
        <xdr:grpSp>
          <xdr:nvGrpSpPr>
            <xdr:cNvPr id="7" name="Grupo 6"/>
            <xdr:cNvGrpSpPr/>
          </xdr:nvGrpSpPr>
          <xdr:grpSpPr>
            <a:xfrm>
              <a:off x="2502734" y="252452"/>
              <a:ext cx="5837089" cy="3052036"/>
              <a:chOff x="2262187" y="297655"/>
              <a:chExt cx="5774532" cy="3000375"/>
            </a:xfrm>
          </xdr:grpSpPr>
          <xdr:sp macro="" textlink="">
            <xdr:nvSpPr>
              <xdr:cNvPr id="4" name="Retângulo de cantos arredondados 3"/>
              <xdr:cNvSpPr/>
            </xdr:nvSpPr>
            <xdr:spPr>
              <a:xfrm>
                <a:off x="2262187" y="297655"/>
                <a:ext cx="5762626" cy="3000375"/>
              </a:xfrm>
              <a:prstGeom prst="roundRect">
                <a:avLst/>
              </a:prstGeom>
              <a:solidFill>
                <a:sysClr val="window" lastClr="FFFFFF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tlCol="0" anchor="ctr"/>
              <a:lstStyle/>
              <a:p>
                <a:pPr algn="ctr"/>
                <a:endParaRPr lang="pt-BR" sz="1100"/>
              </a:p>
            </xdr:txBody>
          </xdr:sp>
          <xdr:sp macro="" textlink="">
            <xdr:nvSpPr>
              <xdr:cNvPr id="6" name="Arredondar Retângulo no Mesmo Canto Lateral 5"/>
              <xdr:cNvSpPr/>
            </xdr:nvSpPr>
            <xdr:spPr>
              <a:xfrm>
                <a:off x="2262188" y="309561"/>
                <a:ext cx="5774531" cy="595313"/>
              </a:xfrm>
              <a:prstGeom prst="round2SameRect">
                <a:avLst>
                  <a:gd name="adj1" fmla="val 50000"/>
                  <a:gd name="adj2" fmla="val 0"/>
                </a:avLst>
              </a:prstGeom>
              <a:solidFill>
                <a:schemeClr val="accent6">
                  <a:lumMod val="75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tlCol="0" anchor="ctr"/>
              <a:lstStyle/>
              <a:p>
                <a:pPr algn="ctr"/>
                <a:endParaRPr lang="pt-BR" sz="1100"/>
              </a:p>
            </xdr:txBody>
          </xdr:sp>
        </xdr:grpSp>
        <xdr:sp macro="" textlink="">
          <xdr:nvSpPr>
            <xdr:cNvPr id="10" name="CaixaDeTexto 9"/>
            <xdr:cNvSpPr txBox="1"/>
          </xdr:nvSpPr>
          <xdr:spPr>
            <a:xfrm>
              <a:off x="3600127" y="435890"/>
              <a:ext cx="3470975" cy="32288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t"/>
            <a:lstStyle/>
            <a:p>
              <a:r>
                <a:rPr lang="pt-BR" sz="2000">
                  <a:solidFill>
                    <a:schemeClr val="bg1"/>
                  </a:solidFill>
                  <a:latin typeface="Segoe UI" pitchFamily="34" charset="0"/>
                  <a:cs typeface="Segoe UI" pitchFamily="34" charset="0"/>
                </a:rPr>
                <a:t>Entradas</a:t>
              </a:r>
            </a:p>
          </xdr:txBody>
        </xdr:sp>
      </xdr:grpSp>
      <xdr:graphicFrame macro="">
        <xdr:nvGraphicFramePr>
          <xdr:cNvPr id="3" name="Gráfico 2"/>
          <xdr:cNvGraphicFramePr/>
        </xdr:nvGraphicFramePr>
        <xdr:xfrm>
          <a:off x="2564486" y="1087707"/>
          <a:ext cx="5145921" cy="216673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</xdr:grpSp>
    <xdr:clientData/>
  </xdr:twoCellAnchor>
  <xdr:twoCellAnchor>
    <xdr:from>
      <xdr:col>1</xdr:col>
      <xdr:colOff>271218</xdr:colOff>
      <xdr:row>26</xdr:row>
      <xdr:rowOff>102920</xdr:rowOff>
    </xdr:from>
    <xdr:to>
      <xdr:col>20</xdr:col>
      <xdr:colOff>16144</xdr:colOff>
      <xdr:row>45</xdr:row>
      <xdr:rowOff>174355</xdr:rowOff>
    </xdr:to>
    <xdr:grpSp>
      <xdr:nvGrpSpPr>
        <xdr:cNvPr id="15" name="Grupo 14"/>
        <xdr:cNvGrpSpPr/>
      </xdr:nvGrpSpPr>
      <xdr:grpSpPr>
        <a:xfrm>
          <a:off x="3709904" y="5139869"/>
          <a:ext cx="11400943" cy="3752283"/>
          <a:chOff x="2337660" y="3880631"/>
          <a:chExt cx="9898938" cy="3752283"/>
        </a:xfrm>
      </xdr:grpSpPr>
      <xdr:grpSp>
        <xdr:nvGrpSpPr>
          <xdr:cNvPr id="9" name="Grupo 8"/>
          <xdr:cNvGrpSpPr/>
        </xdr:nvGrpSpPr>
        <xdr:grpSpPr>
          <a:xfrm>
            <a:off x="2337660" y="3880631"/>
            <a:ext cx="9898938" cy="3752283"/>
            <a:chOff x="2000249" y="4321968"/>
            <a:chExt cx="9798845" cy="2917031"/>
          </a:xfrm>
        </xdr:grpSpPr>
        <xdr:sp macro="" textlink="">
          <xdr:nvSpPr>
            <xdr:cNvPr id="5" name="Retângulo de cantos arredondados 4"/>
            <xdr:cNvSpPr/>
          </xdr:nvSpPr>
          <xdr:spPr>
            <a:xfrm>
              <a:off x="2107406" y="4321968"/>
              <a:ext cx="9655969" cy="2536031"/>
            </a:xfrm>
            <a:prstGeom prst="roundRect">
              <a:avLst/>
            </a:prstGeom>
            <a:solidFill>
              <a:sysClr val="window" lastClr="FFFFFF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pt-BR" sz="1100"/>
            </a:p>
          </xdr:txBody>
        </xdr:sp>
        <xdr:graphicFrame macro="">
          <xdr:nvGraphicFramePr>
            <xdr:cNvPr id="2" name="Gráfico 1"/>
            <xdr:cNvGraphicFramePr/>
          </xdr:nvGraphicFramePr>
          <xdr:xfrm>
            <a:off x="2000249" y="4952422"/>
            <a:ext cx="9465470" cy="2286577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  <xdr:sp macro="" textlink="">
          <xdr:nvSpPr>
            <xdr:cNvPr id="8" name="Arredondar Retângulo no Mesmo Canto Lateral 7"/>
            <xdr:cNvSpPr/>
          </xdr:nvSpPr>
          <xdr:spPr>
            <a:xfrm>
              <a:off x="2107406" y="4321968"/>
              <a:ext cx="9691688" cy="595313"/>
            </a:xfrm>
            <a:prstGeom prst="round2SameRect">
              <a:avLst>
                <a:gd name="adj1" fmla="val 50000"/>
                <a:gd name="adj2" fmla="val 0"/>
              </a:avLst>
            </a:prstGeom>
            <a:solidFill>
              <a:schemeClr val="accent6">
                <a:lumMod val="75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pt-BR" sz="1100"/>
            </a:p>
          </xdr:txBody>
        </xdr:sp>
      </xdr:grpSp>
      <xdr:sp macro="" textlink="">
        <xdr:nvSpPr>
          <xdr:cNvPr id="14" name="CaixaDeTexto 13"/>
          <xdr:cNvSpPr txBox="1"/>
        </xdr:nvSpPr>
        <xdr:spPr>
          <a:xfrm>
            <a:off x="3390255" y="4084449"/>
            <a:ext cx="2938220" cy="35516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r>
              <a:rPr lang="pt-BR" sz="2000">
                <a:solidFill>
                  <a:schemeClr val="bg1"/>
                </a:solidFill>
                <a:latin typeface="Segoe UI" pitchFamily="34" charset="0"/>
                <a:cs typeface="Segoe UI" pitchFamily="34" charset="0"/>
              </a:rPr>
              <a:t>Gastos</a:t>
            </a:r>
          </a:p>
        </xdr:txBody>
      </xdr:sp>
    </xdr:grpSp>
    <xdr:clientData/>
  </xdr:twoCellAnchor>
  <xdr:twoCellAnchor>
    <xdr:from>
      <xdr:col>1</xdr:col>
      <xdr:colOff>500465</xdr:colOff>
      <xdr:row>0</xdr:row>
      <xdr:rowOff>0</xdr:rowOff>
    </xdr:from>
    <xdr:to>
      <xdr:col>20</xdr:col>
      <xdr:colOff>-1</xdr:colOff>
      <xdr:row>7</xdr:row>
      <xdr:rowOff>177584</xdr:rowOff>
    </xdr:to>
    <xdr:grpSp>
      <xdr:nvGrpSpPr>
        <xdr:cNvPr id="18" name="Grupo 17"/>
        <xdr:cNvGrpSpPr/>
      </xdr:nvGrpSpPr>
      <xdr:grpSpPr>
        <a:xfrm>
          <a:off x="3939151" y="0"/>
          <a:ext cx="11155551" cy="1533686"/>
          <a:chOff x="2502734" y="252452"/>
          <a:chExt cx="5825054" cy="3052036"/>
        </a:xfrm>
      </xdr:grpSpPr>
      <xdr:sp macro="" textlink="">
        <xdr:nvSpPr>
          <xdr:cNvPr id="21" name="Retângulo de cantos arredondados 20"/>
          <xdr:cNvSpPr/>
        </xdr:nvSpPr>
        <xdr:spPr>
          <a:xfrm>
            <a:off x="2502734" y="252452"/>
            <a:ext cx="5825054" cy="3052036"/>
          </a:xfrm>
          <a:prstGeom prst="roundRect">
            <a:avLst/>
          </a:prstGeom>
          <a:solidFill>
            <a:sysClr val="window" lastClr="FFFFFF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pt-BR" sz="1100"/>
          </a:p>
        </xdr:txBody>
      </xdr:sp>
      <xdr:sp macro="" textlink="">
        <xdr:nvSpPr>
          <xdr:cNvPr id="20" name="CaixaDeTexto 19"/>
          <xdr:cNvSpPr txBox="1"/>
        </xdr:nvSpPr>
        <xdr:spPr>
          <a:xfrm>
            <a:off x="3600127" y="435890"/>
            <a:ext cx="3470975" cy="164778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r>
              <a:rPr lang="pt-BR" sz="2000">
                <a:solidFill>
                  <a:schemeClr val="bg1"/>
                </a:solidFill>
                <a:latin typeface="Segoe UI" pitchFamily="34" charset="0"/>
                <a:cs typeface="Segoe UI" pitchFamily="34" charset="0"/>
              </a:rPr>
              <a:t>Entradas</a:t>
            </a:r>
          </a:p>
        </xdr:txBody>
      </xdr:sp>
    </xdr:grpSp>
    <xdr:clientData/>
  </xdr:twoCellAnchor>
  <xdr:twoCellAnchor>
    <xdr:from>
      <xdr:col>2</xdr:col>
      <xdr:colOff>226018</xdr:colOff>
      <xdr:row>0</xdr:row>
      <xdr:rowOff>0</xdr:rowOff>
    </xdr:from>
    <xdr:to>
      <xdr:col>4</xdr:col>
      <xdr:colOff>468178</xdr:colOff>
      <xdr:row>6</xdr:row>
      <xdr:rowOff>80720</xdr:rowOff>
    </xdr:to>
    <xdr:sp macro="" textlink="">
      <xdr:nvSpPr>
        <xdr:cNvPr id="24" name="Retângulo de cantos arredondados 23"/>
        <xdr:cNvSpPr/>
      </xdr:nvSpPr>
      <xdr:spPr>
        <a:xfrm>
          <a:off x="2647628" y="0"/>
          <a:ext cx="1469109" cy="1243093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pt-BR" sz="1100"/>
        </a:p>
      </xdr:txBody>
    </xdr:sp>
    <xdr:clientData/>
  </xdr:twoCellAnchor>
  <xdr:twoCellAnchor>
    <xdr:from>
      <xdr:col>5</xdr:col>
      <xdr:colOff>32289</xdr:colOff>
      <xdr:row>1</xdr:row>
      <xdr:rowOff>96864</xdr:rowOff>
    </xdr:from>
    <xdr:to>
      <xdr:col>13</xdr:col>
      <xdr:colOff>290595</xdr:colOff>
      <xdr:row>5</xdr:row>
      <xdr:rowOff>32288</xdr:rowOff>
    </xdr:to>
    <xdr:sp macro="" textlink="">
      <xdr:nvSpPr>
        <xdr:cNvPr id="25" name="CaixaDeTexto 24"/>
        <xdr:cNvSpPr txBox="1"/>
      </xdr:nvSpPr>
      <xdr:spPr>
        <a:xfrm>
          <a:off x="5924874" y="290593"/>
          <a:ext cx="5166102" cy="71033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pt-BR" sz="2800">
              <a:latin typeface="Segoe UI" pitchFamily="34" charset="0"/>
              <a:cs typeface="Segoe UI" pitchFamily="34" charset="0"/>
            </a:rPr>
            <a:t>Acompanhamento</a:t>
          </a:r>
          <a:r>
            <a:rPr lang="pt-BR" sz="2800" baseline="0">
              <a:latin typeface="Segoe UI" pitchFamily="34" charset="0"/>
              <a:cs typeface="Segoe UI" pitchFamily="34" charset="0"/>
            </a:rPr>
            <a:t> Financeiro</a:t>
          </a:r>
          <a:endParaRPr lang="pt-BR" sz="2800">
            <a:latin typeface="Segoe UI" pitchFamily="34" charset="0"/>
            <a:cs typeface="Segoe UI" pitchFamily="34" charset="0"/>
          </a:endParaRPr>
        </a:p>
      </xdr:txBody>
    </xdr:sp>
    <xdr:clientData/>
  </xdr:twoCellAnchor>
  <xdr:twoCellAnchor>
    <xdr:from>
      <xdr:col>0</xdr:col>
      <xdr:colOff>0</xdr:colOff>
      <xdr:row>2</xdr:row>
      <xdr:rowOff>145296</xdr:rowOff>
    </xdr:from>
    <xdr:to>
      <xdr:col>0</xdr:col>
      <xdr:colOff>3422541</xdr:colOff>
      <xdr:row>9</xdr:row>
      <xdr:rowOff>177585</xdr:rowOff>
    </xdr:to>
    <xdr:sp macro="" textlink="">
      <xdr:nvSpPr>
        <xdr:cNvPr id="26" name="Retângulo de cantos arredondados 25"/>
        <xdr:cNvSpPr/>
      </xdr:nvSpPr>
      <xdr:spPr>
        <a:xfrm>
          <a:off x="0" y="532754"/>
          <a:ext cx="3422541" cy="1388390"/>
        </a:xfrm>
        <a:prstGeom prst="roundRect">
          <a:avLst>
            <a:gd name="adj" fmla="val 271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r"/>
          <a:r>
            <a:rPr lang="pt-BR" sz="3200">
              <a:ln>
                <a:noFill/>
              </a:ln>
            </a:rPr>
            <a:t>Money APP</a:t>
          </a:r>
          <a:endParaRPr lang="pt-BR" sz="2400">
            <a:ln>
              <a:noFill/>
            </a:ln>
          </a:endParaRPr>
        </a:p>
      </xdr:txBody>
    </xdr:sp>
    <xdr:clientData/>
  </xdr:twoCellAnchor>
  <xdr:twoCellAnchor>
    <xdr:from>
      <xdr:col>13</xdr:col>
      <xdr:colOff>322884</xdr:colOff>
      <xdr:row>2</xdr:row>
      <xdr:rowOff>32289</xdr:rowOff>
    </xdr:from>
    <xdr:to>
      <xdr:col>19</xdr:col>
      <xdr:colOff>419748</xdr:colOff>
      <xdr:row>4</xdr:row>
      <xdr:rowOff>48434</xdr:rowOff>
    </xdr:to>
    <xdr:sp macro="" textlink="">
      <xdr:nvSpPr>
        <xdr:cNvPr id="27" name="CaixaDeTexto 26">
          <a:hlinkClick xmlns:r="http://schemas.openxmlformats.org/officeDocument/2006/relationships" r:id="rId3"/>
        </xdr:cNvPr>
        <xdr:cNvSpPr txBox="1"/>
      </xdr:nvSpPr>
      <xdr:spPr>
        <a:xfrm>
          <a:off x="11123265" y="419747"/>
          <a:ext cx="3777712" cy="403602"/>
        </a:xfrm>
        <a:prstGeom prst="rect">
          <a:avLst/>
        </a:prstGeom>
        <a:solidFill>
          <a:schemeClr val="bg1">
            <a:lumMod val="95000"/>
          </a:schemeClr>
        </a:solidFill>
        <a:ln w="3175" cmpd="sng">
          <a:solidFill>
            <a:schemeClr val="bg1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endParaRPr lang="pt-BR" sz="1100">
            <a:solidFill>
              <a:schemeClr val="bg1">
                <a:lumMod val="85000"/>
              </a:schemeClr>
            </a:solidFill>
          </a:endParaRPr>
        </a:p>
      </xdr:txBody>
    </xdr:sp>
    <xdr:clientData/>
  </xdr:twoCellAnchor>
  <xdr:twoCellAnchor editAs="oneCell">
    <xdr:from>
      <xdr:col>18</xdr:col>
      <xdr:colOff>516614</xdr:colOff>
      <xdr:row>2</xdr:row>
      <xdr:rowOff>57155</xdr:rowOff>
    </xdr:from>
    <xdr:to>
      <xdr:col>19</xdr:col>
      <xdr:colOff>339026</xdr:colOff>
      <xdr:row>4</xdr:row>
      <xdr:rowOff>47742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14384368" y="444613"/>
          <a:ext cx="435887" cy="378044"/>
        </a:xfrm>
        <a:prstGeom prst="rect">
          <a:avLst/>
        </a:prstGeom>
      </xdr:spPr>
    </xdr:pic>
    <xdr:clientData/>
  </xdr:twoCellAnchor>
  <xdr:twoCellAnchor>
    <xdr:from>
      <xdr:col>2</xdr:col>
      <xdr:colOff>193729</xdr:colOff>
      <xdr:row>0</xdr:row>
      <xdr:rowOff>0</xdr:rowOff>
    </xdr:from>
    <xdr:to>
      <xdr:col>4</xdr:col>
      <xdr:colOff>339025</xdr:colOff>
      <xdr:row>6</xdr:row>
      <xdr:rowOff>72287</xdr:rowOff>
    </xdr:to>
    <xdr:pic>
      <xdr:nvPicPr>
        <xdr:cNvPr id="29" name="Picture 2" descr="Mascoteria – Mascotes e Personagens 3D – Mascotes incríveis para sua marca,  produto ou projeto.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4245890" y="0"/>
          <a:ext cx="1372245" cy="123466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</xdr:row>
      <xdr:rowOff>145296</xdr:rowOff>
    </xdr:from>
    <xdr:to>
      <xdr:col>0</xdr:col>
      <xdr:colOff>1307669</xdr:colOff>
      <xdr:row>9</xdr:row>
      <xdr:rowOff>96864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0" y="532754"/>
          <a:ext cx="1307669" cy="1307669"/>
        </a:xfrm>
        <a:prstGeom prst="rect">
          <a:avLst/>
        </a:prstGeom>
      </xdr:spPr>
    </xdr:pic>
    <xdr:clientData/>
  </xdr:twoCellAnchor>
  <xdr:twoCellAnchor>
    <xdr:from>
      <xdr:col>11</xdr:col>
      <xdr:colOff>419746</xdr:colOff>
      <xdr:row>9</xdr:row>
      <xdr:rowOff>32288</xdr:rowOff>
    </xdr:from>
    <xdr:to>
      <xdr:col>19</xdr:col>
      <xdr:colOff>532351</xdr:colOff>
      <xdr:row>25</xdr:row>
      <xdr:rowOff>21997</xdr:rowOff>
    </xdr:to>
    <xdr:grpSp>
      <xdr:nvGrpSpPr>
        <xdr:cNvPr id="43" name="Grupo 42"/>
        <xdr:cNvGrpSpPr/>
      </xdr:nvGrpSpPr>
      <xdr:grpSpPr>
        <a:xfrm>
          <a:off x="9993178" y="1775847"/>
          <a:ext cx="5020402" cy="3089370"/>
          <a:chOff x="9718727" y="1775847"/>
          <a:chExt cx="5294853" cy="3089370"/>
        </a:xfrm>
      </xdr:grpSpPr>
      <xdr:grpSp>
        <xdr:nvGrpSpPr>
          <xdr:cNvPr id="34" name="Grupo 10"/>
          <xdr:cNvGrpSpPr/>
        </xdr:nvGrpSpPr>
        <xdr:grpSpPr>
          <a:xfrm>
            <a:off x="9718728" y="1775847"/>
            <a:ext cx="5294852" cy="3089370"/>
            <a:chOff x="2502734" y="252452"/>
            <a:chExt cx="5837089" cy="3052036"/>
          </a:xfrm>
        </xdr:grpSpPr>
        <xdr:grpSp>
          <xdr:nvGrpSpPr>
            <xdr:cNvPr id="36" name="Grupo 6"/>
            <xdr:cNvGrpSpPr/>
          </xdr:nvGrpSpPr>
          <xdr:grpSpPr>
            <a:xfrm>
              <a:off x="2502734" y="252452"/>
              <a:ext cx="5837089" cy="3052036"/>
              <a:chOff x="2262187" y="297655"/>
              <a:chExt cx="5774532" cy="3000375"/>
            </a:xfrm>
          </xdr:grpSpPr>
          <xdr:sp macro="" textlink="">
            <xdr:nvSpPr>
              <xdr:cNvPr id="38" name="Retângulo de cantos arredondados 37"/>
              <xdr:cNvSpPr/>
            </xdr:nvSpPr>
            <xdr:spPr>
              <a:xfrm>
                <a:off x="2262187" y="297655"/>
                <a:ext cx="5762626" cy="3000375"/>
              </a:xfrm>
              <a:prstGeom prst="roundRect">
                <a:avLst/>
              </a:prstGeom>
              <a:solidFill>
                <a:sysClr val="window" lastClr="FFFFFF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tlCol="0" anchor="ctr"/>
              <a:lstStyle/>
              <a:p>
                <a:pPr algn="ctr"/>
                <a:endParaRPr lang="pt-BR" sz="1100"/>
              </a:p>
            </xdr:txBody>
          </xdr:sp>
          <xdr:sp macro="" textlink="">
            <xdr:nvSpPr>
              <xdr:cNvPr id="39" name="Arredondar Retângulo no Mesmo Canto Lateral 38"/>
              <xdr:cNvSpPr/>
            </xdr:nvSpPr>
            <xdr:spPr>
              <a:xfrm>
                <a:off x="2262188" y="309561"/>
                <a:ext cx="5774531" cy="595313"/>
              </a:xfrm>
              <a:prstGeom prst="round2SameRect">
                <a:avLst>
                  <a:gd name="adj1" fmla="val 50000"/>
                  <a:gd name="adj2" fmla="val 0"/>
                </a:avLst>
              </a:prstGeom>
              <a:solidFill>
                <a:schemeClr val="accent6">
                  <a:lumMod val="75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tlCol="0" anchor="ctr"/>
              <a:lstStyle/>
              <a:p>
                <a:pPr algn="ctr"/>
                <a:endParaRPr lang="pt-BR" sz="1100"/>
              </a:p>
            </xdr:txBody>
          </xdr:sp>
        </xdr:grpSp>
        <xdr:sp macro="" textlink="">
          <xdr:nvSpPr>
            <xdr:cNvPr id="37" name="CaixaDeTexto 36"/>
            <xdr:cNvSpPr txBox="1"/>
          </xdr:nvSpPr>
          <xdr:spPr>
            <a:xfrm>
              <a:off x="3600127" y="435890"/>
              <a:ext cx="3470975" cy="32288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t"/>
            <a:lstStyle/>
            <a:p>
              <a:r>
                <a:rPr lang="pt-BR" sz="2000">
                  <a:solidFill>
                    <a:schemeClr val="bg1"/>
                  </a:solidFill>
                  <a:latin typeface="Segoe UI" pitchFamily="34" charset="0"/>
                  <a:cs typeface="Segoe UI" pitchFamily="34" charset="0"/>
                </a:rPr>
                <a:t>Economias</a:t>
              </a:r>
            </a:p>
          </xdr:txBody>
        </xdr:sp>
      </xdr:grpSp>
      <xdr:graphicFrame macro="">
        <xdr:nvGraphicFramePr>
          <xdr:cNvPr id="42" name="Gráfico 41"/>
          <xdr:cNvGraphicFramePr/>
        </xdr:nvGraphicFramePr>
        <xdr:xfrm>
          <a:off x="9718727" y="2712202"/>
          <a:ext cx="5262968" cy="190500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7"/>
          </a:graphicData>
        </a:graphic>
      </xdr:graphicFrame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152400</xdr:colOff>
      <xdr:row>5</xdr:row>
      <xdr:rowOff>123825</xdr:rowOff>
    </xdr:from>
    <xdr:to>
      <xdr:col>11</xdr:col>
      <xdr:colOff>457200</xdr:colOff>
      <xdr:row>20</xdr:row>
      <xdr:rowOff>9525</xdr:rowOff>
    </xdr:to>
    <xdr:graphicFrame macro="">
      <xdr:nvGraphicFramePr>
        <xdr:cNvPr id="11" name="Gráfico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vania" refreshedDate="45688.159205787037" createdVersion="3" refreshedVersion="3" minRefreshableVersion="3" recordCount="55">
  <cacheSource type="worksheet">
    <worksheetSource name="tbl_operations[#Tudo]"/>
  </cacheSource>
  <cacheFields count="8">
    <cacheField name="Data" numFmtId="14">
      <sharedItems containsSemiMixedTypes="0" containsNonDate="0" containsDate="1" containsString="0" minDate="2023-01-08T00:00:00" maxDate="2023-03-29T00:00:00"/>
    </cacheField>
    <cacheField name="Mês" numFmtId="1">
      <sharedItems containsSemiMixedTypes="0" containsString="0" containsNumber="1" containsInteger="1" minValue="1" maxValue="3" count="3">
        <n v="1"/>
        <n v="2"/>
        <n v="3"/>
      </sharedItems>
    </cacheField>
    <cacheField name="Tipo" numFmtId="0">
      <sharedItems count="2">
        <s v="ENTRADA"/>
        <s v="SAIDA"/>
      </sharedItems>
    </cacheField>
    <cacheField name="Categoria" numFmtId="0">
      <sharedItems count="14">
        <s v="Renda fixa"/>
        <s v="Alimentação"/>
        <s v="Transporte"/>
        <s v="Vestuário"/>
        <s v="Saúde"/>
        <s v="Educação"/>
        <s v="Lazer"/>
        <s v="Utilidades domésticas"/>
        <s v="Viagem"/>
        <s v="Gastronomia"/>
        <s v="Venda de ativos"/>
        <s v="Beleza"/>
        <s v="Investimentos"/>
        <s v="Moradia"/>
      </sharedItems>
    </cacheField>
    <cacheField name="Descrição" numFmtId="0">
      <sharedItems/>
    </cacheField>
    <cacheField name="Valor" numFmtId="164">
      <sharedItems containsSemiMixedTypes="0" containsString="0" containsNumber="1" containsInteger="1" minValue="180" maxValue="8000"/>
    </cacheField>
    <cacheField name="Operação Bancária" numFmtId="0">
      <sharedItems/>
    </cacheField>
    <cacheField name="Status" numFmtId="0">
      <sharedItems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5">
  <r>
    <d v="2023-01-10T00:00:00"/>
    <x v="0"/>
    <x v="0"/>
    <x v="0"/>
    <s v="Salário mensal"/>
    <n v="8000"/>
    <s v="Crédito em conta"/>
    <s v="Recebido"/>
  </r>
  <r>
    <d v="2023-01-08T00:00:00"/>
    <x v="0"/>
    <x v="1"/>
    <x v="1"/>
    <s v="Compras mês"/>
    <n v="1200"/>
    <s v="Cartão de crédito"/>
    <s v="Pendente"/>
  </r>
  <r>
    <d v="2023-01-10T00:00:00"/>
    <x v="0"/>
    <x v="1"/>
    <x v="2"/>
    <s v="Combustível"/>
    <n v="850"/>
    <s v="Cartão de crédito"/>
    <s v="Pendente"/>
  </r>
  <r>
    <d v="2023-01-12T00:00:00"/>
    <x v="0"/>
    <x v="1"/>
    <x v="3"/>
    <s v="Compras roupas"/>
    <n v="670"/>
    <s v="Cartão de crédito"/>
    <s v="Pendente"/>
  </r>
  <r>
    <d v="2023-01-17T00:00:00"/>
    <x v="0"/>
    <x v="1"/>
    <x v="4"/>
    <s v="Plano de sasdúde"/>
    <n v="1000"/>
    <s v="Débito Automático"/>
    <s v="Pago"/>
  </r>
  <r>
    <d v="2023-01-20T00:00:00"/>
    <x v="0"/>
    <x v="1"/>
    <x v="5"/>
    <s v="Cursos"/>
    <n v="560"/>
    <s v="Débito Automático"/>
    <s v="Pago"/>
  </r>
  <r>
    <d v="2023-01-28T00:00:00"/>
    <x v="0"/>
    <x v="1"/>
    <x v="6"/>
    <s v="Cinema"/>
    <n v="180"/>
    <s v="Cartão de crédito"/>
    <s v="Pendente"/>
  </r>
  <r>
    <d v="2023-01-15T00:00:00"/>
    <x v="0"/>
    <x v="1"/>
    <x v="7"/>
    <s v="Limpeza apartamento"/>
    <n v="930"/>
    <s v="PIX"/>
    <s v="Pago"/>
  </r>
  <r>
    <d v="2023-01-10T00:00:00"/>
    <x v="0"/>
    <x v="1"/>
    <x v="8"/>
    <s v="Reserva pousada"/>
    <n v="280"/>
    <s v="Cartão de crédito"/>
    <s v="Pendente"/>
  </r>
  <r>
    <d v="2023-01-22T00:00:00"/>
    <x v="0"/>
    <x v="1"/>
    <x v="9"/>
    <s v="Jantar"/>
    <n v="310"/>
    <s v="Cartão de crédito"/>
    <s v="Pago"/>
  </r>
  <r>
    <d v="2023-01-28T00:00:00"/>
    <x v="0"/>
    <x v="0"/>
    <x v="10"/>
    <s v="Venda de ações"/>
    <n v="864"/>
    <s v="Crédito em conta"/>
    <s v="Recebido"/>
  </r>
  <r>
    <d v="2023-01-22T00:00:00"/>
    <x v="0"/>
    <x v="1"/>
    <x v="11"/>
    <s v="Unhas"/>
    <n v="180"/>
    <s v="Cartão de crédito"/>
    <s v="Pago"/>
  </r>
  <r>
    <d v="2023-01-12T00:00:00"/>
    <x v="0"/>
    <x v="0"/>
    <x v="12"/>
    <s v="Dividendos ações"/>
    <n v="4200"/>
    <s v="Crédito em conta"/>
    <s v="Recebido"/>
  </r>
  <r>
    <d v="2023-01-15T00:00:00"/>
    <x v="0"/>
    <x v="1"/>
    <x v="13"/>
    <s v="Água, luz, condomínio"/>
    <n v="720"/>
    <s v="Débito Automático"/>
    <s v="Pago"/>
  </r>
  <r>
    <d v="2023-01-10T00:00:00"/>
    <x v="0"/>
    <x v="0"/>
    <x v="0"/>
    <s v="Salário mensal"/>
    <n v="8000"/>
    <s v="Crédito em conta"/>
    <s v="Recebido"/>
  </r>
  <r>
    <d v="2023-01-08T00:00:00"/>
    <x v="0"/>
    <x v="1"/>
    <x v="1"/>
    <s v="Compras mês"/>
    <n v="1200"/>
    <s v="Cartão de crédito"/>
    <s v="Pendente"/>
  </r>
  <r>
    <d v="2023-01-10T00:00:00"/>
    <x v="0"/>
    <x v="1"/>
    <x v="2"/>
    <s v="Combustível"/>
    <n v="850"/>
    <s v="Cartão de crédito"/>
    <s v="Pendente"/>
  </r>
  <r>
    <d v="2023-01-12T00:00:00"/>
    <x v="0"/>
    <x v="1"/>
    <x v="3"/>
    <s v="Compras roupas"/>
    <n v="670"/>
    <s v="Cartão de crédito"/>
    <s v="Pago"/>
  </r>
  <r>
    <d v="2023-01-17T00:00:00"/>
    <x v="0"/>
    <x v="1"/>
    <x v="4"/>
    <s v="Plano de sasdúde"/>
    <n v="1000"/>
    <s v="Débito Automático"/>
    <s v="Pago"/>
  </r>
  <r>
    <d v="2023-01-20T00:00:00"/>
    <x v="0"/>
    <x v="1"/>
    <x v="5"/>
    <s v="Cursos"/>
    <n v="560"/>
    <s v="Débito Automático"/>
    <s v="Pago"/>
  </r>
  <r>
    <d v="2023-01-28T00:00:00"/>
    <x v="0"/>
    <x v="1"/>
    <x v="6"/>
    <s v="Clube"/>
    <n v="240"/>
    <s v="Cartão de crédito"/>
    <s v="Pago"/>
  </r>
  <r>
    <d v="2023-01-15T00:00:00"/>
    <x v="0"/>
    <x v="1"/>
    <x v="7"/>
    <s v="Limpeza apartamento"/>
    <n v="930"/>
    <s v="PIX"/>
    <s v="Pendente"/>
  </r>
  <r>
    <d v="2023-01-10T00:00:00"/>
    <x v="0"/>
    <x v="1"/>
    <x v="8"/>
    <s v="Reserva pousada"/>
    <n v="280"/>
    <s v="Cartão de crédito"/>
    <s v="Pendente"/>
  </r>
  <r>
    <d v="2023-01-22T00:00:00"/>
    <x v="0"/>
    <x v="1"/>
    <x v="9"/>
    <s v="Jantar"/>
    <n v="310"/>
    <s v="Cartão de crédito"/>
    <s v="Pago"/>
  </r>
  <r>
    <d v="2023-01-22T00:00:00"/>
    <x v="0"/>
    <x v="1"/>
    <x v="11"/>
    <s v="Unhas"/>
    <n v="180"/>
    <s v="Cartão de crédito"/>
    <s v="Pago"/>
  </r>
  <r>
    <d v="2023-01-12T00:00:00"/>
    <x v="0"/>
    <x v="0"/>
    <x v="12"/>
    <s v="Dividendos ações"/>
    <n v="4200"/>
    <s v="Crédito em conta"/>
    <s v="Recebido"/>
  </r>
  <r>
    <d v="2023-01-15T00:00:00"/>
    <x v="0"/>
    <x v="1"/>
    <x v="13"/>
    <s v="Água, luz, condomínio"/>
    <n v="720"/>
    <s v="Débito Automático"/>
    <s v="Pago"/>
  </r>
  <r>
    <d v="2023-02-10T00:00:00"/>
    <x v="1"/>
    <x v="0"/>
    <x v="0"/>
    <s v="Salário mensal"/>
    <n v="8000"/>
    <s v="Crédito em conta"/>
    <s v="Recebido"/>
  </r>
  <r>
    <d v="2023-02-08T00:00:00"/>
    <x v="1"/>
    <x v="1"/>
    <x v="1"/>
    <s v="Compras mês"/>
    <n v="1200"/>
    <s v="Cartão de crédito"/>
    <s v="Pago"/>
  </r>
  <r>
    <d v="2023-02-10T00:00:00"/>
    <x v="1"/>
    <x v="1"/>
    <x v="2"/>
    <s v="Combustível"/>
    <n v="850"/>
    <s v="Cartão de crédito"/>
    <s v="Pendente"/>
  </r>
  <r>
    <d v="2023-02-12T00:00:00"/>
    <x v="1"/>
    <x v="1"/>
    <x v="3"/>
    <s v="Compras roupas"/>
    <n v="670"/>
    <s v="Cartão de crédito"/>
    <s v="Pendente"/>
  </r>
  <r>
    <d v="2023-02-17T00:00:00"/>
    <x v="1"/>
    <x v="1"/>
    <x v="4"/>
    <s v="Plano de sasdúde"/>
    <n v="1000"/>
    <s v="Débito Automático"/>
    <s v="Pago"/>
  </r>
  <r>
    <d v="2023-02-20T00:00:00"/>
    <x v="1"/>
    <x v="1"/>
    <x v="5"/>
    <s v="Cursos"/>
    <n v="560"/>
    <s v="Débito Automático"/>
    <s v="Pago"/>
  </r>
  <r>
    <d v="2023-02-28T00:00:00"/>
    <x v="1"/>
    <x v="1"/>
    <x v="6"/>
    <s v="Clube"/>
    <n v="1500"/>
    <s v="Cartão de crédito"/>
    <s v="Pago"/>
  </r>
  <r>
    <d v="2023-02-15T00:00:00"/>
    <x v="1"/>
    <x v="1"/>
    <x v="7"/>
    <s v="Limpeza apartamento"/>
    <n v="930"/>
    <s v="PIX"/>
    <s v="Pendente"/>
  </r>
  <r>
    <d v="2023-02-10T00:00:00"/>
    <x v="1"/>
    <x v="1"/>
    <x v="8"/>
    <s v="Reserva pousada"/>
    <n v="280"/>
    <s v="Cartão de crédito"/>
    <s v="Pago"/>
  </r>
  <r>
    <d v="2023-02-22T00:00:00"/>
    <x v="1"/>
    <x v="1"/>
    <x v="9"/>
    <s v="Jantar"/>
    <n v="310"/>
    <s v="Cartão de crédito"/>
    <s v="Pago"/>
  </r>
  <r>
    <d v="2023-02-22T00:00:00"/>
    <x v="1"/>
    <x v="1"/>
    <x v="11"/>
    <s v="Unhas"/>
    <n v="180"/>
    <s v="Cartão de crédito"/>
    <s v="Pendente"/>
  </r>
  <r>
    <d v="2023-02-12T00:00:00"/>
    <x v="1"/>
    <x v="0"/>
    <x v="12"/>
    <s v="Dividendos ações"/>
    <n v="4200"/>
    <s v="Crédito em conta"/>
    <s v="Recebido"/>
  </r>
  <r>
    <d v="2023-02-13T00:00:00"/>
    <x v="1"/>
    <x v="0"/>
    <x v="10"/>
    <s v="Venda de ações"/>
    <n v="1270"/>
    <s v="Crédito em conta"/>
    <s v="Recebido"/>
  </r>
  <r>
    <d v="2023-02-15T00:00:00"/>
    <x v="1"/>
    <x v="1"/>
    <x v="13"/>
    <s v="Água, luz, condomínio"/>
    <n v="720"/>
    <s v="Débito Automático"/>
    <s v="Pago"/>
  </r>
  <r>
    <d v="2023-03-10T00:00:00"/>
    <x v="2"/>
    <x v="0"/>
    <x v="0"/>
    <s v="Salário mensal"/>
    <n v="8000"/>
    <s v="Crédito em conta"/>
    <s v="Recebido"/>
  </r>
  <r>
    <d v="2023-03-08T00:00:00"/>
    <x v="2"/>
    <x v="1"/>
    <x v="1"/>
    <s v="Compras mês"/>
    <n v="1200"/>
    <s v="Cartão de crédito"/>
    <s v="Pago"/>
  </r>
  <r>
    <d v="2023-03-10T00:00:00"/>
    <x v="2"/>
    <x v="1"/>
    <x v="2"/>
    <s v="Combustível"/>
    <n v="850"/>
    <s v="Cartão de crédito"/>
    <s v="Pago"/>
  </r>
  <r>
    <d v="2023-03-12T00:00:00"/>
    <x v="2"/>
    <x v="1"/>
    <x v="3"/>
    <s v="Compras roupas"/>
    <n v="670"/>
    <s v="Cartão de crédito"/>
    <s v="Pendente"/>
  </r>
  <r>
    <d v="2023-03-17T00:00:00"/>
    <x v="2"/>
    <x v="1"/>
    <x v="4"/>
    <s v="Plano de sasdúde"/>
    <n v="1000"/>
    <s v="Débito Automático"/>
    <s v="Pago"/>
  </r>
  <r>
    <d v="2023-03-20T00:00:00"/>
    <x v="2"/>
    <x v="1"/>
    <x v="5"/>
    <s v="Cursos"/>
    <n v="560"/>
    <s v="Débito Automático"/>
    <s v="Pago"/>
  </r>
  <r>
    <d v="2023-03-28T00:00:00"/>
    <x v="2"/>
    <x v="1"/>
    <x v="6"/>
    <s v="Clube"/>
    <n v="1500"/>
    <s v="Cartão de crédito"/>
    <s v="Pendente"/>
  </r>
  <r>
    <d v="2023-03-15T00:00:00"/>
    <x v="2"/>
    <x v="1"/>
    <x v="7"/>
    <s v="Limpeza apartamento"/>
    <n v="930"/>
    <s v="PIX"/>
    <s v="Pendente"/>
  </r>
  <r>
    <d v="2023-01-10T00:00:00"/>
    <x v="0"/>
    <x v="1"/>
    <x v="8"/>
    <s v="Reserva pousada"/>
    <n v="280"/>
    <s v="Cartão de crédito"/>
    <s v="Pendente"/>
  </r>
  <r>
    <d v="2023-03-22T00:00:00"/>
    <x v="2"/>
    <x v="1"/>
    <x v="9"/>
    <s v="Jantar"/>
    <n v="310"/>
    <s v="Cartão de crédito"/>
    <s v="Pendente"/>
  </r>
  <r>
    <d v="2023-03-22T00:00:00"/>
    <x v="2"/>
    <x v="1"/>
    <x v="11"/>
    <s v="Unhas"/>
    <n v="180"/>
    <s v="Cartão de crédito"/>
    <s v="Pago"/>
  </r>
  <r>
    <d v="2023-03-12T00:00:00"/>
    <x v="2"/>
    <x v="0"/>
    <x v="12"/>
    <s v="Dividendos ações"/>
    <n v="4200"/>
    <s v="Crédito em conta"/>
    <s v="Recebido"/>
  </r>
  <r>
    <d v="2023-03-13T00:00:00"/>
    <x v="2"/>
    <x v="0"/>
    <x v="10"/>
    <s v="Venda de ações"/>
    <n v="746"/>
    <s v="Crédito em conta"/>
    <s v="Recebido"/>
  </r>
  <r>
    <d v="2023-03-15T00:00:00"/>
    <x v="2"/>
    <x v="1"/>
    <x v="13"/>
    <s v="Água, luz, condomínio"/>
    <n v="720"/>
    <s v="Débito Automático"/>
    <s v="Pago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7" cacheId="35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rowHeaderCaption="Mês">
  <location ref="E3:E7" firstHeaderRow="1" firstDataRow="1" firstDataCol="1"/>
  <pivotFields count="8">
    <pivotField numFmtId="14" showAll="0"/>
    <pivotField axis="axisRow" numFmtId="1" showAll="0">
      <items count="4">
        <item x="0"/>
        <item x="1"/>
        <item x="2"/>
        <item t="default"/>
      </items>
    </pivotField>
    <pivotField showAll="0"/>
    <pivotField showAll="0"/>
    <pivotField showAll="0"/>
    <pivotField numFmtId="164" showAll="0"/>
    <pivotField showAll="0"/>
    <pivotField showAl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ela dinâmica5" cacheId="35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chartFormat="9">
  <location ref="B19:C23" firstHeaderRow="1" firstDataRow="1" firstDataCol="1" rowPageCount="1" colPageCount="1"/>
  <pivotFields count="8">
    <pivotField numFmtId="14" showAll="0"/>
    <pivotField numFmtId="1" showAll="0" defaultSubtotal="0"/>
    <pivotField axis="axisPage" showAll="0">
      <items count="3">
        <item x="0"/>
        <item x="1"/>
        <item t="default"/>
      </items>
    </pivotField>
    <pivotField axis="axisRow" showAll="0">
      <items count="15">
        <item x="1"/>
        <item x="11"/>
        <item x="5"/>
        <item x="9"/>
        <item x="12"/>
        <item x="6"/>
        <item x="13"/>
        <item x="0"/>
        <item x="4"/>
        <item x="2"/>
        <item x="7"/>
        <item x="3"/>
        <item x="8"/>
        <item x="10"/>
        <item t="default"/>
      </items>
    </pivotField>
    <pivotField showAll="0"/>
    <pivotField dataField="1" numFmtId="164" showAll="0"/>
    <pivotField showAll="0"/>
    <pivotField showAll="0"/>
  </pivotFields>
  <rowFields count="1">
    <field x="3"/>
  </rowFields>
  <rowItems count="4">
    <i>
      <x v="4"/>
    </i>
    <i>
      <x v="7"/>
    </i>
    <i>
      <x v="13"/>
    </i>
    <i t="grand">
      <x/>
    </i>
  </rowItems>
  <colItems count="1">
    <i/>
  </colItems>
  <pageFields count="1">
    <pageField fld="2" item="0" hier="-1"/>
  </pageFields>
  <dataFields count="1">
    <dataField name="Soma de Valor" fld="5" baseField="0" baseItem="0" numFmtId="164"/>
  </dataFields>
  <chartFormats count="2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Tabela dinâmica4" cacheId="35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showHeaders="0" outline="1" outlineData="1" multipleFieldFilters="0" chartFormat="8">
  <location ref="B3:C15" firstHeaderRow="1" firstDataRow="1" firstDataCol="1" rowPageCount="1" colPageCount="1"/>
  <pivotFields count="8">
    <pivotField numFmtId="14" showAll="0"/>
    <pivotField numFmtId="1" showAll="0" defaultSubtotal="0"/>
    <pivotField axis="axisPage" showAll="0">
      <items count="3">
        <item x="0"/>
        <item x="1"/>
        <item t="default"/>
      </items>
    </pivotField>
    <pivotField axis="axisRow" showAll="0">
      <items count="15">
        <item x="1"/>
        <item x="11"/>
        <item x="5"/>
        <item x="9"/>
        <item x="12"/>
        <item x="6"/>
        <item x="13"/>
        <item x="0"/>
        <item x="4"/>
        <item x="2"/>
        <item x="7"/>
        <item x="3"/>
        <item x="8"/>
        <item x="10"/>
        <item t="default"/>
      </items>
    </pivotField>
    <pivotField showAll="0"/>
    <pivotField dataField="1" numFmtId="164" showAll="0"/>
    <pivotField showAll="0"/>
    <pivotField showAll="0"/>
  </pivotFields>
  <rowFields count="1">
    <field x="3"/>
  </rowFields>
  <rowItems count="12">
    <i>
      <x/>
    </i>
    <i>
      <x v="1"/>
    </i>
    <i>
      <x v="2"/>
    </i>
    <i>
      <x v="3"/>
    </i>
    <i>
      <x v="5"/>
    </i>
    <i>
      <x v="6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pageFields count="1">
    <pageField fld="2" item="1" hier="-1"/>
  </pageFields>
  <dataFields count="1">
    <dataField name="Soma de Valor" fld="5" baseField="0" baseItem="0" numFmtId="164"/>
  </dataFields>
  <chartFormats count="1"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bl_operations" displayName="tbl_operations" ref="A1:H56" totalsRowShown="0" headerRowDxfId="15" dataDxfId="14">
  <autoFilter ref="A1:H56">
    <filterColumn colId="1"/>
  </autoFilter>
  <tableColumns count="8">
    <tableColumn id="1" name="Data" dataDxfId="13"/>
    <tableColumn id="8" name="Mês" dataDxfId="12">
      <calculatedColumnFormula>MONTH(tbl_operations[[#This Row],[Data]])</calculatedColumnFormula>
    </tableColumn>
    <tableColumn id="2" name="Tipo" dataDxfId="11"/>
    <tableColumn id="3" name="Categoria" dataDxfId="10"/>
    <tableColumn id="4" name="Descrição" dataDxfId="9"/>
    <tableColumn id="5" name="Valor" dataDxfId="8"/>
    <tableColumn id="6" name="Operação Bancária" dataDxfId="7"/>
    <tableColumn id="7" name="Status" dataDxfId="6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Tabela2" displayName="Tabela2" ref="C10:D24" totalsRowShown="0" dataDxfId="5" totalsRowDxfId="4">
  <autoFilter ref="C10:D24"/>
  <tableColumns count="2">
    <tableColumn id="1" name="Data de lançamento" dataDxfId="1" totalsRowDxfId="3"/>
    <tableColumn id="2" name="Depósito Reservado" dataDxfId="0" totalsRowDxfId="2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92D050"/>
  </sheetPr>
  <dimension ref="A1:H56"/>
  <sheetViews>
    <sheetView zoomScale="98" zoomScaleNormal="98" workbookViewId="0"/>
  </sheetViews>
  <sheetFormatPr defaultColWidth="22.85546875" defaultRowHeight="15"/>
  <cols>
    <col min="1" max="1" width="10.7109375" style="3" bestFit="1" customWidth="1"/>
    <col min="2" max="2" width="10.7109375" style="3" customWidth="1"/>
    <col min="3" max="3" width="9.42578125" style="2" bestFit="1" customWidth="1"/>
    <col min="4" max="5" width="20.7109375" style="2" bestFit="1" customWidth="1"/>
    <col min="6" max="6" width="11" style="6" bestFit="1" customWidth="1"/>
    <col min="7" max="7" width="22.140625" style="2" bestFit="1" customWidth="1"/>
    <col min="8" max="8" width="11" style="2" bestFit="1" customWidth="1"/>
    <col min="9" max="16384" width="22.85546875" style="2"/>
  </cols>
  <sheetData>
    <row r="1" spans="1:8">
      <c r="A1" s="3" t="s">
        <v>0</v>
      </c>
      <c r="B1" s="3" t="s">
        <v>48</v>
      </c>
      <c r="C1" s="2" t="s">
        <v>1</v>
      </c>
      <c r="D1" s="2" t="s">
        <v>4</v>
      </c>
      <c r="E1" s="2" t="s">
        <v>2</v>
      </c>
      <c r="F1" s="6" t="s">
        <v>3</v>
      </c>
      <c r="G1" s="2" t="s">
        <v>5</v>
      </c>
      <c r="H1" s="2" t="s">
        <v>6</v>
      </c>
    </row>
    <row r="2" spans="1:8">
      <c r="A2" s="3">
        <v>44936</v>
      </c>
      <c r="B2" s="12">
        <f>MONTH(tbl_operations[[#This Row],[Data]])</f>
        <v>1</v>
      </c>
      <c r="C2" s="2" t="s">
        <v>7</v>
      </c>
      <c r="D2" s="2" t="s">
        <v>9</v>
      </c>
      <c r="E2" s="2" t="s">
        <v>21</v>
      </c>
      <c r="F2" s="6">
        <v>8000</v>
      </c>
      <c r="G2" s="2" t="s">
        <v>22</v>
      </c>
      <c r="H2" s="2" t="s">
        <v>29</v>
      </c>
    </row>
    <row r="3" spans="1:8">
      <c r="A3" s="4">
        <v>44934</v>
      </c>
      <c r="B3" s="13">
        <f>MONTH(tbl_operations[[#This Row],[Data]])</f>
        <v>1</v>
      </c>
      <c r="C3" s="5" t="s">
        <v>8</v>
      </c>
      <c r="D3" s="5" t="s">
        <v>10</v>
      </c>
      <c r="E3" s="5" t="s">
        <v>30</v>
      </c>
      <c r="F3" s="7">
        <v>1200</v>
      </c>
      <c r="G3" s="5" t="s">
        <v>23</v>
      </c>
      <c r="H3" s="5" t="s">
        <v>28</v>
      </c>
    </row>
    <row r="4" spans="1:8">
      <c r="A4" s="4">
        <v>44936</v>
      </c>
      <c r="B4" s="13">
        <f>MONTH(tbl_operations[[#This Row],[Data]])</f>
        <v>1</v>
      </c>
      <c r="C4" s="5" t="s">
        <v>8</v>
      </c>
      <c r="D4" s="5" t="s">
        <v>11</v>
      </c>
      <c r="E4" s="5" t="s">
        <v>31</v>
      </c>
      <c r="F4" s="7">
        <v>850</v>
      </c>
      <c r="G4" s="5" t="s">
        <v>23</v>
      </c>
      <c r="H4" s="5" t="s">
        <v>28</v>
      </c>
    </row>
    <row r="5" spans="1:8">
      <c r="A5" s="4">
        <v>44938</v>
      </c>
      <c r="B5" s="13">
        <f>MONTH(tbl_operations[[#This Row],[Data]])</f>
        <v>1</v>
      </c>
      <c r="C5" s="5" t="s">
        <v>8</v>
      </c>
      <c r="D5" s="5" t="s">
        <v>12</v>
      </c>
      <c r="E5" s="5" t="s">
        <v>32</v>
      </c>
      <c r="F5" s="7">
        <v>670</v>
      </c>
      <c r="G5" s="5" t="s">
        <v>23</v>
      </c>
      <c r="H5" s="5" t="s">
        <v>28</v>
      </c>
    </row>
    <row r="6" spans="1:8">
      <c r="A6" s="4">
        <v>44943</v>
      </c>
      <c r="B6" s="13">
        <f>MONTH(tbl_operations[[#This Row],[Data]])</f>
        <v>1</v>
      </c>
      <c r="C6" s="5" t="s">
        <v>8</v>
      </c>
      <c r="D6" s="5" t="s">
        <v>13</v>
      </c>
      <c r="E6" s="5" t="s">
        <v>33</v>
      </c>
      <c r="F6" s="7">
        <v>1000</v>
      </c>
      <c r="G6" s="5" t="s">
        <v>24</v>
      </c>
      <c r="H6" s="5" t="s">
        <v>27</v>
      </c>
    </row>
    <row r="7" spans="1:8">
      <c r="A7" s="4">
        <v>44946</v>
      </c>
      <c r="B7" s="13">
        <f>MONTH(tbl_operations[[#This Row],[Data]])</f>
        <v>1</v>
      </c>
      <c r="C7" s="5" t="s">
        <v>8</v>
      </c>
      <c r="D7" s="5" t="s">
        <v>14</v>
      </c>
      <c r="E7" s="5" t="s">
        <v>34</v>
      </c>
      <c r="F7" s="7">
        <v>560</v>
      </c>
      <c r="G7" s="5" t="s">
        <v>24</v>
      </c>
      <c r="H7" s="5" t="s">
        <v>27</v>
      </c>
    </row>
    <row r="8" spans="1:8">
      <c r="A8" s="4">
        <v>44954</v>
      </c>
      <c r="B8" s="13">
        <f>MONTH(tbl_operations[[#This Row],[Data]])</f>
        <v>1</v>
      </c>
      <c r="C8" s="5" t="s">
        <v>8</v>
      </c>
      <c r="D8" s="5" t="s">
        <v>15</v>
      </c>
      <c r="E8" s="5" t="s">
        <v>35</v>
      </c>
      <c r="F8" s="7">
        <v>180</v>
      </c>
      <c r="G8" s="5" t="s">
        <v>23</v>
      </c>
      <c r="H8" s="5" t="s">
        <v>28</v>
      </c>
    </row>
    <row r="9" spans="1:8">
      <c r="A9" s="4">
        <v>44941</v>
      </c>
      <c r="B9" s="13">
        <f>MONTH(tbl_operations[[#This Row],[Data]])</f>
        <v>1</v>
      </c>
      <c r="C9" s="5" t="s">
        <v>8</v>
      </c>
      <c r="D9" s="5" t="s">
        <v>16</v>
      </c>
      <c r="E9" s="5" t="s">
        <v>36</v>
      </c>
      <c r="F9" s="7">
        <v>930</v>
      </c>
      <c r="G9" s="5" t="s">
        <v>26</v>
      </c>
      <c r="H9" s="5" t="s">
        <v>27</v>
      </c>
    </row>
    <row r="10" spans="1:8">
      <c r="A10" s="4">
        <v>44936</v>
      </c>
      <c r="B10" s="13">
        <f>MONTH(tbl_operations[[#This Row],[Data]])</f>
        <v>1</v>
      </c>
      <c r="C10" s="5" t="s">
        <v>8</v>
      </c>
      <c r="D10" s="5" t="s">
        <v>17</v>
      </c>
      <c r="E10" s="5" t="s">
        <v>37</v>
      </c>
      <c r="F10" s="7">
        <v>280</v>
      </c>
      <c r="G10" s="5" t="s">
        <v>23</v>
      </c>
      <c r="H10" s="5" t="s">
        <v>28</v>
      </c>
    </row>
    <row r="11" spans="1:8">
      <c r="A11" s="4">
        <v>44948</v>
      </c>
      <c r="B11" s="13">
        <f>MONTH(tbl_operations[[#This Row],[Data]])</f>
        <v>1</v>
      </c>
      <c r="C11" s="5" t="s">
        <v>8</v>
      </c>
      <c r="D11" s="5" t="s">
        <v>18</v>
      </c>
      <c r="E11" s="5" t="s">
        <v>38</v>
      </c>
      <c r="F11" s="7">
        <v>310</v>
      </c>
      <c r="G11" s="5" t="s">
        <v>23</v>
      </c>
      <c r="H11" s="5" t="s">
        <v>27</v>
      </c>
    </row>
    <row r="12" spans="1:8">
      <c r="A12" s="4">
        <v>44954</v>
      </c>
      <c r="B12" s="13">
        <f>MONTH(tbl_operations[[#This Row],[Data]])</f>
        <v>1</v>
      </c>
      <c r="C12" s="5" t="s">
        <v>7</v>
      </c>
      <c r="D12" s="5" t="s">
        <v>46</v>
      </c>
      <c r="E12" s="5" t="s">
        <v>47</v>
      </c>
      <c r="F12" s="7">
        <v>864</v>
      </c>
      <c r="G12" s="5" t="s">
        <v>22</v>
      </c>
      <c r="H12" s="2" t="s">
        <v>29</v>
      </c>
    </row>
    <row r="13" spans="1:8">
      <c r="A13" s="4">
        <v>44948</v>
      </c>
      <c r="B13" s="13">
        <f>MONTH(tbl_operations[[#This Row],[Data]])</f>
        <v>1</v>
      </c>
      <c r="C13" s="5" t="s">
        <v>8</v>
      </c>
      <c r="D13" s="5" t="s">
        <v>19</v>
      </c>
      <c r="E13" s="5" t="s">
        <v>39</v>
      </c>
      <c r="F13" s="7">
        <v>180</v>
      </c>
      <c r="G13" s="5" t="s">
        <v>23</v>
      </c>
      <c r="H13" s="5" t="s">
        <v>27</v>
      </c>
    </row>
    <row r="14" spans="1:8">
      <c r="A14" s="4">
        <v>44938</v>
      </c>
      <c r="B14" s="13">
        <f>MONTH(tbl_operations[[#This Row],[Data]])</f>
        <v>1</v>
      </c>
      <c r="C14" s="5" t="s">
        <v>7</v>
      </c>
      <c r="D14" s="5" t="s">
        <v>20</v>
      </c>
      <c r="E14" s="5" t="s">
        <v>40</v>
      </c>
      <c r="F14" s="7">
        <v>4200</v>
      </c>
      <c r="G14" s="5" t="s">
        <v>22</v>
      </c>
      <c r="H14" s="2" t="s">
        <v>29</v>
      </c>
    </row>
    <row r="15" spans="1:8">
      <c r="A15" s="4">
        <v>44941</v>
      </c>
      <c r="B15" s="13">
        <f>MONTH(tbl_operations[[#This Row],[Data]])</f>
        <v>1</v>
      </c>
      <c r="C15" s="5" t="s">
        <v>8</v>
      </c>
      <c r="D15" s="5" t="s">
        <v>25</v>
      </c>
      <c r="E15" s="5" t="s">
        <v>41</v>
      </c>
      <c r="F15" s="7">
        <v>720</v>
      </c>
      <c r="G15" s="5" t="s">
        <v>24</v>
      </c>
      <c r="H15" s="5" t="s">
        <v>27</v>
      </c>
    </row>
    <row r="16" spans="1:8">
      <c r="A16" s="3">
        <v>44936</v>
      </c>
      <c r="B16" s="12">
        <f>MONTH(tbl_operations[[#This Row],[Data]])</f>
        <v>1</v>
      </c>
      <c r="C16" s="2" t="s">
        <v>7</v>
      </c>
      <c r="D16" s="2" t="s">
        <v>9</v>
      </c>
      <c r="E16" s="2" t="s">
        <v>21</v>
      </c>
      <c r="F16" s="6">
        <v>8000</v>
      </c>
      <c r="G16" s="2" t="s">
        <v>22</v>
      </c>
      <c r="H16" s="2" t="s">
        <v>29</v>
      </c>
    </row>
    <row r="17" spans="1:8">
      <c r="A17" s="4">
        <v>44934</v>
      </c>
      <c r="B17" s="13">
        <f>MONTH(tbl_operations[[#This Row],[Data]])</f>
        <v>1</v>
      </c>
      <c r="C17" s="5" t="s">
        <v>8</v>
      </c>
      <c r="D17" s="5" t="s">
        <v>10</v>
      </c>
      <c r="E17" s="5" t="s">
        <v>30</v>
      </c>
      <c r="F17" s="7">
        <v>1200</v>
      </c>
      <c r="G17" s="5" t="s">
        <v>23</v>
      </c>
      <c r="H17" s="5" t="s">
        <v>28</v>
      </c>
    </row>
    <row r="18" spans="1:8">
      <c r="A18" s="4">
        <v>44936</v>
      </c>
      <c r="B18" s="13">
        <f>MONTH(tbl_operations[[#This Row],[Data]])</f>
        <v>1</v>
      </c>
      <c r="C18" s="5" t="s">
        <v>8</v>
      </c>
      <c r="D18" s="5" t="s">
        <v>11</v>
      </c>
      <c r="E18" s="5" t="s">
        <v>31</v>
      </c>
      <c r="F18" s="7">
        <v>850</v>
      </c>
      <c r="G18" s="5" t="s">
        <v>23</v>
      </c>
      <c r="H18" s="5" t="s">
        <v>28</v>
      </c>
    </row>
    <row r="19" spans="1:8">
      <c r="A19" s="4">
        <v>44938</v>
      </c>
      <c r="B19" s="13">
        <f>MONTH(tbl_operations[[#This Row],[Data]])</f>
        <v>1</v>
      </c>
      <c r="C19" s="5" t="s">
        <v>8</v>
      </c>
      <c r="D19" s="5" t="s">
        <v>12</v>
      </c>
      <c r="E19" s="5" t="s">
        <v>32</v>
      </c>
      <c r="F19" s="7">
        <v>670</v>
      </c>
      <c r="G19" s="5" t="s">
        <v>23</v>
      </c>
      <c r="H19" s="5" t="s">
        <v>27</v>
      </c>
    </row>
    <row r="20" spans="1:8">
      <c r="A20" s="4">
        <v>44943</v>
      </c>
      <c r="B20" s="13">
        <f>MONTH(tbl_operations[[#This Row],[Data]])</f>
        <v>1</v>
      </c>
      <c r="C20" s="5" t="s">
        <v>8</v>
      </c>
      <c r="D20" s="5" t="s">
        <v>13</v>
      </c>
      <c r="E20" s="5" t="s">
        <v>33</v>
      </c>
      <c r="F20" s="7">
        <v>1000</v>
      </c>
      <c r="G20" s="5" t="s">
        <v>24</v>
      </c>
      <c r="H20" s="5" t="s">
        <v>27</v>
      </c>
    </row>
    <row r="21" spans="1:8">
      <c r="A21" s="4">
        <v>44946</v>
      </c>
      <c r="B21" s="13">
        <f>MONTH(tbl_operations[[#This Row],[Data]])</f>
        <v>1</v>
      </c>
      <c r="C21" s="5" t="s">
        <v>8</v>
      </c>
      <c r="D21" s="5" t="s">
        <v>14</v>
      </c>
      <c r="E21" s="5" t="s">
        <v>34</v>
      </c>
      <c r="F21" s="7">
        <v>560</v>
      </c>
      <c r="G21" s="5" t="s">
        <v>24</v>
      </c>
      <c r="H21" s="5" t="s">
        <v>27</v>
      </c>
    </row>
    <row r="22" spans="1:8">
      <c r="A22" s="4">
        <v>44954</v>
      </c>
      <c r="B22" s="13">
        <f>MONTH(tbl_operations[[#This Row],[Data]])</f>
        <v>1</v>
      </c>
      <c r="C22" s="5" t="s">
        <v>8</v>
      </c>
      <c r="D22" s="5" t="s">
        <v>15</v>
      </c>
      <c r="E22" s="5" t="s">
        <v>42</v>
      </c>
      <c r="F22" s="7">
        <v>240</v>
      </c>
      <c r="G22" s="5" t="s">
        <v>23</v>
      </c>
      <c r="H22" s="5" t="s">
        <v>27</v>
      </c>
    </row>
    <row r="23" spans="1:8">
      <c r="A23" s="4">
        <v>44941</v>
      </c>
      <c r="B23" s="13">
        <f>MONTH(tbl_operations[[#This Row],[Data]])</f>
        <v>1</v>
      </c>
      <c r="C23" s="5" t="s">
        <v>8</v>
      </c>
      <c r="D23" s="5" t="s">
        <v>16</v>
      </c>
      <c r="E23" s="5" t="s">
        <v>36</v>
      </c>
      <c r="F23" s="7">
        <v>930</v>
      </c>
      <c r="G23" s="5" t="s">
        <v>26</v>
      </c>
      <c r="H23" s="5" t="s">
        <v>28</v>
      </c>
    </row>
    <row r="24" spans="1:8">
      <c r="A24" s="4">
        <v>44936</v>
      </c>
      <c r="B24" s="13">
        <f>MONTH(tbl_operations[[#This Row],[Data]])</f>
        <v>1</v>
      </c>
      <c r="C24" s="5" t="s">
        <v>8</v>
      </c>
      <c r="D24" s="5" t="s">
        <v>17</v>
      </c>
      <c r="E24" s="5" t="s">
        <v>37</v>
      </c>
      <c r="F24" s="7">
        <v>280</v>
      </c>
      <c r="G24" s="5" t="s">
        <v>23</v>
      </c>
      <c r="H24" s="5" t="s">
        <v>28</v>
      </c>
    </row>
    <row r="25" spans="1:8">
      <c r="A25" s="4">
        <v>44948</v>
      </c>
      <c r="B25" s="13">
        <f>MONTH(tbl_operations[[#This Row],[Data]])</f>
        <v>1</v>
      </c>
      <c r="C25" s="5" t="s">
        <v>8</v>
      </c>
      <c r="D25" s="5" t="s">
        <v>18</v>
      </c>
      <c r="E25" s="5" t="s">
        <v>38</v>
      </c>
      <c r="F25" s="7">
        <v>310</v>
      </c>
      <c r="G25" s="5" t="s">
        <v>23</v>
      </c>
      <c r="H25" s="5" t="s">
        <v>27</v>
      </c>
    </row>
    <row r="26" spans="1:8">
      <c r="A26" s="4">
        <v>44948</v>
      </c>
      <c r="B26" s="13">
        <f>MONTH(tbl_operations[[#This Row],[Data]])</f>
        <v>1</v>
      </c>
      <c r="C26" s="5" t="s">
        <v>8</v>
      </c>
      <c r="D26" s="5" t="s">
        <v>19</v>
      </c>
      <c r="E26" s="5" t="s">
        <v>39</v>
      </c>
      <c r="F26" s="7">
        <v>180</v>
      </c>
      <c r="G26" s="5" t="s">
        <v>23</v>
      </c>
      <c r="H26" s="5" t="s">
        <v>27</v>
      </c>
    </row>
    <row r="27" spans="1:8">
      <c r="A27" s="4">
        <v>44938</v>
      </c>
      <c r="B27" s="13">
        <f>MONTH(tbl_operations[[#This Row],[Data]])</f>
        <v>1</v>
      </c>
      <c r="C27" s="5" t="s">
        <v>7</v>
      </c>
      <c r="D27" s="5" t="s">
        <v>20</v>
      </c>
      <c r="E27" s="5" t="s">
        <v>40</v>
      </c>
      <c r="F27" s="7">
        <v>4200</v>
      </c>
      <c r="G27" s="5" t="s">
        <v>22</v>
      </c>
      <c r="H27" s="2" t="s">
        <v>29</v>
      </c>
    </row>
    <row r="28" spans="1:8">
      <c r="A28" s="4">
        <v>44941</v>
      </c>
      <c r="B28" s="13">
        <f>MONTH(tbl_operations[[#This Row],[Data]])</f>
        <v>1</v>
      </c>
      <c r="C28" s="5" t="s">
        <v>8</v>
      </c>
      <c r="D28" s="5" t="s">
        <v>25</v>
      </c>
      <c r="E28" s="5" t="s">
        <v>41</v>
      </c>
      <c r="F28" s="7">
        <v>720</v>
      </c>
      <c r="G28" s="5" t="s">
        <v>24</v>
      </c>
      <c r="H28" s="5" t="s">
        <v>27</v>
      </c>
    </row>
    <row r="29" spans="1:8">
      <c r="A29" s="3">
        <v>44967</v>
      </c>
      <c r="B29" s="12">
        <f>MONTH(tbl_operations[[#This Row],[Data]])</f>
        <v>2</v>
      </c>
      <c r="C29" s="2" t="s">
        <v>7</v>
      </c>
      <c r="D29" s="2" t="s">
        <v>9</v>
      </c>
      <c r="E29" s="2" t="s">
        <v>21</v>
      </c>
      <c r="F29" s="6">
        <v>8000</v>
      </c>
      <c r="G29" s="2" t="s">
        <v>22</v>
      </c>
      <c r="H29" s="2" t="s">
        <v>29</v>
      </c>
    </row>
    <row r="30" spans="1:8">
      <c r="A30" s="4">
        <v>44965</v>
      </c>
      <c r="B30" s="13">
        <f>MONTH(tbl_operations[[#This Row],[Data]])</f>
        <v>2</v>
      </c>
      <c r="C30" s="5" t="s">
        <v>8</v>
      </c>
      <c r="D30" s="5" t="s">
        <v>10</v>
      </c>
      <c r="E30" s="5" t="s">
        <v>30</v>
      </c>
      <c r="F30" s="7">
        <v>1200</v>
      </c>
      <c r="G30" s="5" t="s">
        <v>23</v>
      </c>
      <c r="H30" s="5" t="s">
        <v>27</v>
      </c>
    </row>
    <row r="31" spans="1:8">
      <c r="A31" s="4">
        <v>44967</v>
      </c>
      <c r="B31" s="13">
        <f>MONTH(tbl_operations[[#This Row],[Data]])</f>
        <v>2</v>
      </c>
      <c r="C31" s="5" t="s">
        <v>8</v>
      </c>
      <c r="D31" s="5" t="s">
        <v>11</v>
      </c>
      <c r="E31" s="5" t="s">
        <v>31</v>
      </c>
      <c r="F31" s="7">
        <v>850</v>
      </c>
      <c r="G31" s="5" t="s">
        <v>23</v>
      </c>
      <c r="H31" s="5" t="s">
        <v>28</v>
      </c>
    </row>
    <row r="32" spans="1:8">
      <c r="A32" s="4">
        <v>44969</v>
      </c>
      <c r="B32" s="13">
        <f>MONTH(tbl_operations[[#This Row],[Data]])</f>
        <v>2</v>
      </c>
      <c r="C32" s="5" t="s">
        <v>8</v>
      </c>
      <c r="D32" s="5" t="s">
        <v>12</v>
      </c>
      <c r="E32" s="5" t="s">
        <v>32</v>
      </c>
      <c r="F32" s="7">
        <v>670</v>
      </c>
      <c r="G32" s="5" t="s">
        <v>23</v>
      </c>
      <c r="H32" s="5" t="s">
        <v>28</v>
      </c>
    </row>
    <row r="33" spans="1:8">
      <c r="A33" s="4">
        <v>44974</v>
      </c>
      <c r="B33" s="13">
        <f>MONTH(tbl_operations[[#This Row],[Data]])</f>
        <v>2</v>
      </c>
      <c r="C33" s="5" t="s">
        <v>8</v>
      </c>
      <c r="D33" s="5" t="s">
        <v>13</v>
      </c>
      <c r="E33" s="5" t="s">
        <v>33</v>
      </c>
      <c r="F33" s="7">
        <v>1000</v>
      </c>
      <c r="G33" s="5" t="s">
        <v>24</v>
      </c>
      <c r="H33" s="5" t="s">
        <v>27</v>
      </c>
    </row>
    <row r="34" spans="1:8">
      <c r="A34" s="4">
        <v>44977</v>
      </c>
      <c r="B34" s="13">
        <f>MONTH(tbl_operations[[#This Row],[Data]])</f>
        <v>2</v>
      </c>
      <c r="C34" s="5" t="s">
        <v>8</v>
      </c>
      <c r="D34" s="5" t="s">
        <v>14</v>
      </c>
      <c r="E34" s="5" t="s">
        <v>34</v>
      </c>
      <c r="F34" s="7">
        <v>560</v>
      </c>
      <c r="G34" s="5" t="s">
        <v>24</v>
      </c>
      <c r="H34" s="5" t="s">
        <v>27</v>
      </c>
    </row>
    <row r="35" spans="1:8">
      <c r="A35" s="4">
        <v>44985</v>
      </c>
      <c r="B35" s="13">
        <f>MONTH(tbl_operations[[#This Row],[Data]])</f>
        <v>2</v>
      </c>
      <c r="C35" s="5" t="s">
        <v>8</v>
      </c>
      <c r="D35" s="5" t="s">
        <v>15</v>
      </c>
      <c r="E35" s="5" t="s">
        <v>42</v>
      </c>
      <c r="F35" s="7">
        <v>1500</v>
      </c>
      <c r="G35" s="5" t="s">
        <v>23</v>
      </c>
      <c r="H35" s="5" t="s">
        <v>27</v>
      </c>
    </row>
    <row r="36" spans="1:8">
      <c r="A36" s="4">
        <v>44972</v>
      </c>
      <c r="B36" s="13">
        <f>MONTH(tbl_operations[[#This Row],[Data]])</f>
        <v>2</v>
      </c>
      <c r="C36" s="5" t="s">
        <v>8</v>
      </c>
      <c r="D36" s="5" t="s">
        <v>16</v>
      </c>
      <c r="E36" s="5" t="s">
        <v>36</v>
      </c>
      <c r="F36" s="7">
        <v>930</v>
      </c>
      <c r="G36" s="5" t="s">
        <v>26</v>
      </c>
      <c r="H36" s="5" t="s">
        <v>28</v>
      </c>
    </row>
    <row r="37" spans="1:8">
      <c r="A37" s="4">
        <v>44967</v>
      </c>
      <c r="B37" s="13">
        <f>MONTH(tbl_operations[[#This Row],[Data]])</f>
        <v>2</v>
      </c>
      <c r="C37" s="5" t="s">
        <v>8</v>
      </c>
      <c r="D37" s="5" t="s">
        <v>17</v>
      </c>
      <c r="E37" s="5" t="s">
        <v>37</v>
      </c>
      <c r="F37" s="7">
        <v>280</v>
      </c>
      <c r="G37" s="5" t="s">
        <v>23</v>
      </c>
      <c r="H37" s="5" t="s">
        <v>27</v>
      </c>
    </row>
    <row r="38" spans="1:8">
      <c r="A38" s="4">
        <v>44979</v>
      </c>
      <c r="B38" s="13">
        <f>MONTH(tbl_operations[[#This Row],[Data]])</f>
        <v>2</v>
      </c>
      <c r="C38" s="5" t="s">
        <v>8</v>
      </c>
      <c r="D38" s="5" t="s">
        <v>18</v>
      </c>
      <c r="E38" s="5" t="s">
        <v>38</v>
      </c>
      <c r="F38" s="7">
        <v>310</v>
      </c>
      <c r="G38" s="5" t="s">
        <v>23</v>
      </c>
      <c r="H38" s="5" t="s">
        <v>27</v>
      </c>
    </row>
    <row r="39" spans="1:8">
      <c r="A39" s="4">
        <v>44979</v>
      </c>
      <c r="B39" s="13">
        <f>MONTH(tbl_operations[[#This Row],[Data]])</f>
        <v>2</v>
      </c>
      <c r="C39" s="5" t="s">
        <v>8</v>
      </c>
      <c r="D39" s="5" t="s">
        <v>19</v>
      </c>
      <c r="E39" s="5" t="s">
        <v>39</v>
      </c>
      <c r="F39" s="7">
        <v>180</v>
      </c>
      <c r="G39" s="5" t="s">
        <v>23</v>
      </c>
      <c r="H39" s="5" t="s">
        <v>28</v>
      </c>
    </row>
    <row r="40" spans="1:8">
      <c r="A40" s="4">
        <v>44969</v>
      </c>
      <c r="B40" s="13">
        <f>MONTH(tbl_operations[[#This Row],[Data]])</f>
        <v>2</v>
      </c>
      <c r="C40" s="5" t="s">
        <v>7</v>
      </c>
      <c r="D40" s="5" t="s">
        <v>20</v>
      </c>
      <c r="E40" s="5" t="s">
        <v>40</v>
      </c>
      <c r="F40" s="7">
        <v>4200</v>
      </c>
      <c r="G40" s="5" t="s">
        <v>22</v>
      </c>
      <c r="H40" s="2" t="s">
        <v>29</v>
      </c>
    </row>
    <row r="41" spans="1:8">
      <c r="A41" s="4">
        <v>44970</v>
      </c>
      <c r="B41" s="13">
        <f>MONTH(tbl_operations[[#This Row],[Data]])</f>
        <v>2</v>
      </c>
      <c r="C41" s="5" t="s">
        <v>7</v>
      </c>
      <c r="D41" s="5" t="s">
        <v>46</v>
      </c>
      <c r="E41" s="5" t="s">
        <v>47</v>
      </c>
      <c r="F41" s="7">
        <v>1270</v>
      </c>
      <c r="G41" s="5" t="s">
        <v>22</v>
      </c>
      <c r="H41" s="2" t="s">
        <v>29</v>
      </c>
    </row>
    <row r="42" spans="1:8">
      <c r="A42" s="4">
        <v>44972</v>
      </c>
      <c r="B42" s="13">
        <f>MONTH(tbl_operations[[#This Row],[Data]])</f>
        <v>2</v>
      </c>
      <c r="C42" s="5" t="s">
        <v>8</v>
      </c>
      <c r="D42" s="5" t="s">
        <v>25</v>
      </c>
      <c r="E42" s="5" t="s">
        <v>41</v>
      </c>
      <c r="F42" s="7">
        <v>720</v>
      </c>
      <c r="G42" s="5" t="s">
        <v>24</v>
      </c>
      <c r="H42" s="5" t="s">
        <v>27</v>
      </c>
    </row>
    <row r="43" spans="1:8">
      <c r="A43" s="3">
        <v>44995</v>
      </c>
      <c r="B43" s="12">
        <f>MONTH(tbl_operations[[#This Row],[Data]])</f>
        <v>3</v>
      </c>
      <c r="C43" s="2" t="s">
        <v>7</v>
      </c>
      <c r="D43" s="2" t="s">
        <v>9</v>
      </c>
      <c r="E43" s="2" t="s">
        <v>21</v>
      </c>
      <c r="F43" s="6">
        <v>8000</v>
      </c>
      <c r="G43" s="2" t="s">
        <v>22</v>
      </c>
      <c r="H43" s="2" t="s">
        <v>29</v>
      </c>
    </row>
    <row r="44" spans="1:8">
      <c r="A44" s="4">
        <v>44993</v>
      </c>
      <c r="B44" s="13">
        <f>MONTH(tbl_operations[[#This Row],[Data]])</f>
        <v>3</v>
      </c>
      <c r="C44" s="5" t="s">
        <v>8</v>
      </c>
      <c r="D44" s="5" t="s">
        <v>10</v>
      </c>
      <c r="E44" s="5" t="s">
        <v>30</v>
      </c>
      <c r="F44" s="7">
        <v>1200</v>
      </c>
      <c r="G44" s="5" t="s">
        <v>23</v>
      </c>
      <c r="H44" s="5" t="s">
        <v>27</v>
      </c>
    </row>
    <row r="45" spans="1:8">
      <c r="A45" s="4">
        <v>44995</v>
      </c>
      <c r="B45" s="13">
        <f>MONTH(tbl_operations[[#This Row],[Data]])</f>
        <v>3</v>
      </c>
      <c r="C45" s="5" t="s">
        <v>8</v>
      </c>
      <c r="D45" s="5" t="s">
        <v>11</v>
      </c>
      <c r="E45" s="5" t="s">
        <v>31</v>
      </c>
      <c r="F45" s="7">
        <v>850</v>
      </c>
      <c r="G45" s="5" t="s">
        <v>23</v>
      </c>
      <c r="H45" s="5" t="s">
        <v>27</v>
      </c>
    </row>
    <row r="46" spans="1:8">
      <c r="A46" s="4">
        <v>44997</v>
      </c>
      <c r="B46" s="13">
        <f>MONTH(tbl_operations[[#This Row],[Data]])</f>
        <v>3</v>
      </c>
      <c r="C46" s="5" t="s">
        <v>8</v>
      </c>
      <c r="D46" s="5" t="s">
        <v>12</v>
      </c>
      <c r="E46" s="5" t="s">
        <v>32</v>
      </c>
      <c r="F46" s="7">
        <v>670</v>
      </c>
      <c r="G46" s="5" t="s">
        <v>23</v>
      </c>
      <c r="H46" s="5" t="s">
        <v>28</v>
      </c>
    </row>
    <row r="47" spans="1:8">
      <c r="A47" s="4">
        <v>45002</v>
      </c>
      <c r="B47" s="13">
        <f>MONTH(tbl_operations[[#This Row],[Data]])</f>
        <v>3</v>
      </c>
      <c r="C47" s="5" t="s">
        <v>8</v>
      </c>
      <c r="D47" s="5" t="s">
        <v>13</v>
      </c>
      <c r="E47" s="5" t="s">
        <v>33</v>
      </c>
      <c r="F47" s="7">
        <v>1000</v>
      </c>
      <c r="G47" s="5" t="s">
        <v>24</v>
      </c>
      <c r="H47" s="5" t="s">
        <v>27</v>
      </c>
    </row>
    <row r="48" spans="1:8">
      <c r="A48" s="4">
        <v>45005</v>
      </c>
      <c r="B48" s="13">
        <f>MONTH(tbl_operations[[#This Row],[Data]])</f>
        <v>3</v>
      </c>
      <c r="C48" s="5" t="s">
        <v>8</v>
      </c>
      <c r="D48" s="5" t="s">
        <v>14</v>
      </c>
      <c r="E48" s="5" t="s">
        <v>34</v>
      </c>
      <c r="F48" s="7">
        <v>560</v>
      </c>
      <c r="G48" s="5" t="s">
        <v>24</v>
      </c>
      <c r="H48" s="5" t="s">
        <v>27</v>
      </c>
    </row>
    <row r="49" spans="1:8">
      <c r="A49" s="4">
        <v>45013</v>
      </c>
      <c r="B49" s="13">
        <f>MONTH(tbl_operations[[#This Row],[Data]])</f>
        <v>3</v>
      </c>
      <c r="C49" s="5" t="s">
        <v>8</v>
      </c>
      <c r="D49" s="5" t="s">
        <v>15</v>
      </c>
      <c r="E49" s="5" t="s">
        <v>42</v>
      </c>
      <c r="F49" s="7">
        <v>1500</v>
      </c>
      <c r="G49" s="5" t="s">
        <v>23</v>
      </c>
      <c r="H49" s="5" t="s">
        <v>28</v>
      </c>
    </row>
    <row r="50" spans="1:8">
      <c r="A50" s="4">
        <v>45000</v>
      </c>
      <c r="B50" s="13">
        <f>MONTH(tbl_operations[[#This Row],[Data]])</f>
        <v>3</v>
      </c>
      <c r="C50" s="5" t="s">
        <v>8</v>
      </c>
      <c r="D50" s="5" t="s">
        <v>16</v>
      </c>
      <c r="E50" s="5" t="s">
        <v>36</v>
      </c>
      <c r="F50" s="7">
        <v>930</v>
      </c>
      <c r="G50" s="5" t="s">
        <v>26</v>
      </c>
      <c r="H50" s="5" t="s">
        <v>28</v>
      </c>
    </row>
    <row r="51" spans="1:8">
      <c r="A51" s="4">
        <v>44936</v>
      </c>
      <c r="B51" s="13">
        <f>MONTH(tbl_operations[[#This Row],[Data]])</f>
        <v>1</v>
      </c>
      <c r="C51" s="5" t="s">
        <v>8</v>
      </c>
      <c r="D51" s="5" t="s">
        <v>17</v>
      </c>
      <c r="E51" s="5" t="s">
        <v>37</v>
      </c>
      <c r="F51" s="7">
        <v>280</v>
      </c>
      <c r="G51" s="5" t="s">
        <v>23</v>
      </c>
      <c r="H51" s="5" t="s">
        <v>28</v>
      </c>
    </row>
    <row r="52" spans="1:8">
      <c r="A52" s="4">
        <v>45007</v>
      </c>
      <c r="B52" s="13">
        <f>MONTH(tbl_operations[[#This Row],[Data]])</f>
        <v>3</v>
      </c>
      <c r="C52" s="5" t="s">
        <v>8</v>
      </c>
      <c r="D52" s="5" t="s">
        <v>18</v>
      </c>
      <c r="E52" s="5" t="s">
        <v>38</v>
      </c>
      <c r="F52" s="7">
        <v>310</v>
      </c>
      <c r="G52" s="5" t="s">
        <v>23</v>
      </c>
      <c r="H52" s="5" t="s">
        <v>28</v>
      </c>
    </row>
    <row r="53" spans="1:8">
      <c r="A53" s="4">
        <v>45007</v>
      </c>
      <c r="B53" s="13">
        <f>MONTH(tbl_operations[[#This Row],[Data]])</f>
        <v>3</v>
      </c>
      <c r="C53" s="5" t="s">
        <v>8</v>
      </c>
      <c r="D53" s="5" t="s">
        <v>19</v>
      </c>
      <c r="E53" s="5" t="s">
        <v>39</v>
      </c>
      <c r="F53" s="7">
        <v>180</v>
      </c>
      <c r="G53" s="5" t="s">
        <v>23</v>
      </c>
      <c r="H53" s="5" t="s">
        <v>27</v>
      </c>
    </row>
    <row r="54" spans="1:8">
      <c r="A54" s="4">
        <v>44997</v>
      </c>
      <c r="B54" s="13">
        <f>MONTH(tbl_operations[[#This Row],[Data]])</f>
        <v>3</v>
      </c>
      <c r="C54" s="5" t="s">
        <v>7</v>
      </c>
      <c r="D54" s="5" t="s">
        <v>20</v>
      </c>
      <c r="E54" s="5" t="s">
        <v>40</v>
      </c>
      <c r="F54" s="7">
        <v>4200</v>
      </c>
      <c r="G54" s="5" t="s">
        <v>22</v>
      </c>
      <c r="H54" s="2" t="s">
        <v>29</v>
      </c>
    </row>
    <row r="55" spans="1:8">
      <c r="A55" s="4">
        <v>44998</v>
      </c>
      <c r="B55" s="13">
        <f>MONTH(tbl_operations[[#This Row],[Data]])</f>
        <v>3</v>
      </c>
      <c r="C55" s="5" t="s">
        <v>7</v>
      </c>
      <c r="D55" s="5" t="s">
        <v>46</v>
      </c>
      <c r="E55" s="5" t="s">
        <v>47</v>
      </c>
      <c r="F55" s="7">
        <v>746</v>
      </c>
      <c r="G55" s="5" t="s">
        <v>22</v>
      </c>
      <c r="H55" s="2" t="s">
        <v>29</v>
      </c>
    </row>
    <row r="56" spans="1:8">
      <c r="A56" s="4">
        <v>45000</v>
      </c>
      <c r="B56" s="13">
        <f>MONTH(tbl_operations[[#This Row],[Data]])</f>
        <v>3</v>
      </c>
      <c r="C56" s="5" t="s">
        <v>8</v>
      </c>
      <c r="D56" s="5" t="s">
        <v>25</v>
      </c>
      <c r="E56" s="5" t="s">
        <v>41</v>
      </c>
      <c r="F56" s="7">
        <v>720</v>
      </c>
      <c r="G56" s="5" t="s">
        <v>24</v>
      </c>
      <c r="H56" s="5" t="s">
        <v>27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5" tint="0.39997558519241921"/>
  </sheetPr>
  <dimension ref="B1:E23"/>
  <sheetViews>
    <sheetView workbookViewId="0"/>
  </sheetViews>
  <sheetFormatPr defaultRowHeight="15"/>
  <cols>
    <col min="2" max="2" width="20.7109375" customWidth="1"/>
    <col min="3" max="3" width="13.85546875" bestFit="1" customWidth="1"/>
    <col min="5" max="5" width="18" bestFit="1" customWidth="1"/>
  </cols>
  <sheetData>
    <row r="1" spans="2:5">
      <c r="B1" s="8" t="s">
        <v>1</v>
      </c>
      <c r="C1" t="s">
        <v>8</v>
      </c>
    </row>
    <row r="3" spans="2:5">
      <c r="C3" t="s">
        <v>45</v>
      </c>
      <c r="E3" s="8" t="s">
        <v>48</v>
      </c>
    </row>
    <row r="4" spans="2:5">
      <c r="B4" s="9" t="s">
        <v>10</v>
      </c>
      <c r="C4" s="10">
        <v>4800</v>
      </c>
      <c r="E4" s="14">
        <v>1</v>
      </c>
    </row>
    <row r="5" spans="2:5">
      <c r="B5" s="9" t="s">
        <v>19</v>
      </c>
      <c r="C5" s="10">
        <v>720</v>
      </c>
      <c r="E5" s="14">
        <v>2</v>
      </c>
    </row>
    <row r="6" spans="2:5">
      <c r="B6" s="9" t="s">
        <v>14</v>
      </c>
      <c r="C6" s="10">
        <v>2240</v>
      </c>
      <c r="E6" s="14">
        <v>3</v>
      </c>
    </row>
    <row r="7" spans="2:5">
      <c r="B7" s="9" t="s">
        <v>18</v>
      </c>
      <c r="C7" s="10">
        <v>1240</v>
      </c>
      <c r="E7" s="14" t="s">
        <v>44</v>
      </c>
    </row>
    <row r="8" spans="2:5">
      <c r="B8" s="9" t="s">
        <v>15</v>
      </c>
      <c r="C8" s="10">
        <v>3420</v>
      </c>
    </row>
    <row r="9" spans="2:5">
      <c r="B9" s="9" t="s">
        <v>25</v>
      </c>
      <c r="C9" s="10">
        <v>2880</v>
      </c>
    </row>
    <row r="10" spans="2:5">
      <c r="B10" s="9" t="s">
        <v>13</v>
      </c>
      <c r="C10" s="10">
        <v>4000</v>
      </c>
    </row>
    <row r="11" spans="2:5">
      <c r="B11" s="9" t="s">
        <v>11</v>
      </c>
      <c r="C11" s="10">
        <v>3400</v>
      </c>
    </row>
    <row r="12" spans="2:5">
      <c r="B12" s="9" t="s">
        <v>16</v>
      </c>
      <c r="C12" s="10">
        <v>3720</v>
      </c>
    </row>
    <row r="13" spans="2:5">
      <c r="B13" s="9" t="s">
        <v>12</v>
      </c>
      <c r="C13" s="10">
        <v>2680</v>
      </c>
    </row>
    <row r="14" spans="2:5">
      <c r="B14" s="9" t="s">
        <v>17</v>
      </c>
      <c r="C14" s="10">
        <v>1120</v>
      </c>
    </row>
    <row r="15" spans="2:5">
      <c r="B15" s="9" t="s">
        <v>44</v>
      </c>
      <c r="C15" s="10">
        <v>30220</v>
      </c>
    </row>
    <row r="16" spans="2:5">
      <c r="B16" s="9"/>
      <c r="C16" s="10"/>
    </row>
    <row r="17" spans="2:3">
      <c r="B17" s="8" t="s">
        <v>1</v>
      </c>
      <c r="C17" t="s">
        <v>7</v>
      </c>
    </row>
    <row r="19" spans="2:3">
      <c r="B19" s="8" t="s">
        <v>43</v>
      </c>
      <c r="C19" t="s">
        <v>45</v>
      </c>
    </row>
    <row r="20" spans="2:3">
      <c r="B20" s="9" t="s">
        <v>20</v>
      </c>
      <c r="C20" s="10">
        <v>16800</v>
      </c>
    </row>
    <row r="21" spans="2:3">
      <c r="B21" s="9" t="s">
        <v>9</v>
      </c>
      <c r="C21" s="10">
        <v>32000</v>
      </c>
    </row>
    <row r="22" spans="2:3">
      <c r="B22" s="9" t="s">
        <v>46</v>
      </c>
      <c r="C22" s="10">
        <v>2880</v>
      </c>
    </row>
    <row r="23" spans="2:3">
      <c r="B23" s="9" t="s">
        <v>44</v>
      </c>
      <c r="C23" s="10">
        <v>51680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C000"/>
  </sheetPr>
  <dimension ref="A1:U1"/>
  <sheetViews>
    <sheetView showGridLines="0" showRowColHeaders="0" tabSelected="1" zoomScale="59" zoomScaleNormal="59" workbookViewId="0">
      <selection activeCell="U20" sqref="U20"/>
    </sheetView>
  </sheetViews>
  <sheetFormatPr defaultColWidth="0" defaultRowHeight="15"/>
  <cols>
    <col min="1" max="1" width="51.5703125" style="11" customWidth="1"/>
    <col min="2" max="21" width="9.140625" style="1" customWidth="1"/>
    <col min="22" max="16384" width="9.140625" hidden="1"/>
  </cols>
  <sheetData/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00B0F0"/>
  </sheetPr>
  <dimension ref="C1:F25"/>
  <sheetViews>
    <sheetView workbookViewId="0"/>
  </sheetViews>
  <sheetFormatPr defaultRowHeight="15"/>
  <cols>
    <col min="3" max="3" width="20.7109375" customWidth="1"/>
    <col min="4" max="4" width="20.85546875" customWidth="1"/>
  </cols>
  <sheetData>
    <row r="1" spans="3:4" s="15" customFormat="1"/>
    <row r="2" spans="3:4" s="15" customFormat="1"/>
    <row r="3" spans="3:4" s="15" customFormat="1"/>
    <row r="4" spans="3:4" s="15" customFormat="1"/>
    <row r="5" spans="3:4" s="15" customFormat="1"/>
    <row r="6" spans="3:4" s="17" customFormat="1"/>
    <row r="7" spans="3:4" s="17" customFormat="1">
      <c r="C7" s="22" t="s">
        <v>51</v>
      </c>
      <c r="D7" s="18">
        <f>SUM(Tabela2[Depósito Reservado])</f>
        <v>2617</v>
      </c>
    </row>
    <row r="8" spans="3:4">
      <c r="C8" s="22" t="s">
        <v>52</v>
      </c>
      <c r="D8" s="10">
        <v>20000</v>
      </c>
    </row>
    <row r="10" spans="3:4">
      <c r="C10" t="s">
        <v>49</v>
      </c>
      <c r="D10" t="s">
        <v>50</v>
      </c>
    </row>
    <row r="11" spans="3:4">
      <c r="C11" s="16">
        <v>45330</v>
      </c>
      <c r="D11" s="19">
        <v>57</v>
      </c>
    </row>
    <row r="12" spans="3:4">
      <c r="C12" s="16">
        <v>45331</v>
      </c>
      <c r="D12" s="20">
        <v>250</v>
      </c>
    </row>
    <row r="13" spans="3:4">
      <c r="C13" s="16">
        <v>45332</v>
      </c>
      <c r="D13" s="19">
        <v>171</v>
      </c>
    </row>
    <row r="14" spans="3:4">
      <c r="C14" s="16">
        <v>45333</v>
      </c>
      <c r="D14" s="19">
        <v>247</v>
      </c>
    </row>
    <row r="15" spans="3:4">
      <c r="C15" s="16">
        <v>45334</v>
      </c>
      <c r="D15" s="19">
        <v>289</v>
      </c>
    </row>
    <row r="16" spans="3:4">
      <c r="C16" s="16">
        <v>45335</v>
      </c>
      <c r="D16" s="19">
        <v>154</v>
      </c>
    </row>
    <row r="17" spans="3:6">
      <c r="C17" s="16">
        <v>45336</v>
      </c>
      <c r="D17" s="19">
        <v>87</v>
      </c>
    </row>
    <row r="18" spans="3:6">
      <c r="C18" s="16">
        <v>45337</v>
      </c>
      <c r="D18" s="19">
        <v>241</v>
      </c>
    </row>
    <row r="19" spans="3:6">
      <c r="C19" s="16">
        <v>45338</v>
      </c>
      <c r="D19" s="19">
        <v>194</v>
      </c>
      <c r="F19" s="10"/>
    </row>
    <row r="20" spans="3:6">
      <c r="C20" s="16">
        <v>45339</v>
      </c>
      <c r="D20" s="19">
        <v>248</v>
      </c>
    </row>
    <row r="21" spans="3:6">
      <c r="C21" s="16">
        <v>45340</v>
      </c>
      <c r="D21" s="19">
        <v>152</v>
      </c>
    </row>
    <row r="22" spans="3:6">
      <c r="C22" s="16">
        <v>45341</v>
      </c>
      <c r="D22" s="19">
        <v>198</v>
      </c>
    </row>
    <row r="23" spans="3:6">
      <c r="C23" s="16">
        <v>45342</v>
      </c>
      <c r="D23" s="19">
        <v>223</v>
      </c>
    </row>
    <row r="24" spans="3:6">
      <c r="C24" s="16">
        <v>45343</v>
      </c>
      <c r="D24" s="19">
        <v>106</v>
      </c>
    </row>
    <row r="25" spans="3:6">
      <c r="F25" s="21"/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Dados</vt:lpstr>
      <vt:lpstr>Dinamica</vt:lpstr>
      <vt:lpstr>Dashboard</vt:lpstr>
      <vt:lpstr>Caixinha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vania</dc:creator>
  <cp:lastModifiedBy>vania</cp:lastModifiedBy>
  <dcterms:created xsi:type="dcterms:W3CDTF">2025-01-31T03:43:32Z</dcterms:created>
  <dcterms:modified xsi:type="dcterms:W3CDTF">2025-01-31T08:55:16Z</dcterms:modified>
</cp:coreProperties>
</file>