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kevenmen\git\cov-direct-new\gitlab\Coverage-Directed-Compiler-Fuzzing-tex\"/>
    </mc:Choice>
  </mc:AlternateContent>
  <xr:revisionPtr revIDLastSave="0" documentId="13_ncr:1_{115C4039-AE31-4088-BFE1-8D06A2FEB113}" xr6:coauthVersionLast="47" xr6:coauthVersionMax="47" xr10:uidLastSave="{00000000-0000-0000-0000-000000000000}"/>
  <bookViews>
    <workbookView xWindow="-108" yWindow="-108" windowWidth="23256" windowHeight="12456" xr2:uid="{6BDD5ED5-83C6-439E-AADF-9EA545D3A57F}"/>
  </bookViews>
  <sheets>
    <sheet name="1" sheetId="1" r:id="rId1"/>
    <sheet name="2" sheetId="2" r:id="rId2"/>
    <sheet name="3" sheetId="3" r:id="rId3"/>
    <sheet name="4" sheetId="4" r:id="rId4"/>
    <sheet name="5" sheetId="5" r:id="rId5"/>
    <sheet name="6" sheetId="6" r:id="rId6"/>
    <sheet name="7" sheetId="8" r:id="rId7"/>
    <sheet name="8" sheetId="7" r:id="rId8"/>
    <sheet name="9" sheetId="9" r:id="rId9"/>
    <sheet name="10" sheetId="10" r:id="rId10"/>
    <sheet name="README"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6" i="3" l="1"/>
  <c r="L56" i="3"/>
  <c r="M55" i="3"/>
  <c r="L55" i="3"/>
  <c r="M54" i="3"/>
  <c r="L54" i="3"/>
  <c r="M53" i="3"/>
  <c r="L53" i="3"/>
  <c r="M52" i="3"/>
  <c r="L52" i="3"/>
  <c r="M51" i="3"/>
  <c r="L51" i="3"/>
  <c r="M50" i="3"/>
  <c r="L50" i="3"/>
  <c r="M49" i="3"/>
  <c r="L49" i="3"/>
  <c r="M48" i="3"/>
  <c r="L48" i="3"/>
  <c r="M47" i="3"/>
  <c r="L47" i="3"/>
  <c r="M46" i="3"/>
  <c r="L46" i="3"/>
  <c r="M45" i="3"/>
  <c r="L45" i="3"/>
  <c r="M44" i="3"/>
  <c r="L44" i="3"/>
  <c r="M43" i="3"/>
  <c r="L43" i="3"/>
  <c r="M42" i="3"/>
  <c r="L42" i="3"/>
  <c r="M41" i="3"/>
  <c r="L41" i="3"/>
  <c r="M40" i="3"/>
  <c r="L40" i="3"/>
  <c r="M39" i="3"/>
  <c r="L39" i="3"/>
  <c r="M38" i="3"/>
  <c r="L38" i="3"/>
  <c r="M37" i="3"/>
  <c r="L37" i="3"/>
  <c r="M36" i="3"/>
  <c r="L36" i="3"/>
  <c r="M35" i="3"/>
  <c r="L35" i="3"/>
  <c r="M34" i="3"/>
  <c r="L34" i="3"/>
  <c r="A34" i="3"/>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M33" i="3"/>
  <c r="L33" i="3"/>
  <c r="N45" i="3" l="1"/>
  <c r="N34" i="3"/>
  <c r="N37" i="3"/>
  <c r="N56" i="3"/>
  <c r="N41" i="3"/>
  <c r="N49" i="3"/>
  <c r="N53" i="3"/>
  <c r="N55" i="3"/>
  <c r="N33" i="3"/>
  <c r="N39" i="3"/>
  <c r="N43" i="3"/>
  <c r="N47" i="3"/>
  <c r="N51" i="3"/>
  <c r="N42" i="3"/>
  <c r="N50" i="3"/>
  <c r="N35" i="3"/>
  <c r="N44" i="3"/>
  <c r="N38" i="3"/>
  <c r="N54" i="3"/>
  <c r="L57" i="3"/>
  <c r="N48" i="3"/>
  <c r="N52" i="3"/>
  <c r="N46" i="3"/>
  <c r="M57" i="3"/>
  <c r="N36" i="3"/>
  <c r="N40" i="3"/>
  <c r="N58" i="3" l="1"/>
  <c r="N57" i="3"/>
  <c r="N59" i="3"/>
  <c r="M56" i="4" l="1"/>
  <c r="L56" i="4"/>
  <c r="M55" i="4"/>
  <c r="L55" i="4"/>
  <c r="M54" i="4"/>
  <c r="L54" i="4"/>
  <c r="M53" i="4"/>
  <c r="L53" i="4"/>
  <c r="M52" i="4"/>
  <c r="L52" i="4"/>
  <c r="M51" i="4"/>
  <c r="L51" i="4"/>
  <c r="M50" i="4"/>
  <c r="L50" i="4"/>
  <c r="M49" i="4"/>
  <c r="L49" i="4"/>
  <c r="M48" i="4"/>
  <c r="L48" i="4"/>
  <c r="M47" i="4"/>
  <c r="L47" i="4"/>
  <c r="M46" i="4"/>
  <c r="L46" i="4"/>
  <c r="M45" i="4"/>
  <c r="L45" i="4"/>
  <c r="M44" i="4"/>
  <c r="L44" i="4"/>
  <c r="M43" i="4"/>
  <c r="L43" i="4"/>
  <c r="M42" i="4"/>
  <c r="L42" i="4"/>
  <c r="M41" i="4"/>
  <c r="L41" i="4"/>
  <c r="M40" i="4"/>
  <c r="L40" i="4"/>
  <c r="M39" i="4"/>
  <c r="L39" i="4"/>
  <c r="M38" i="4"/>
  <c r="L38" i="4"/>
  <c r="M37" i="4"/>
  <c r="L37" i="4"/>
  <c r="M36" i="4"/>
  <c r="L36" i="4"/>
  <c r="M35" i="4"/>
  <c r="L35" i="4"/>
  <c r="M34" i="4"/>
  <c r="L34" i="4"/>
  <c r="A34" i="4"/>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M33" i="4"/>
  <c r="L33" i="4"/>
  <c r="M33" i="2"/>
  <c r="M33" i="1"/>
  <c r="K33" i="2"/>
  <c r="J33" i="2"/>
  <c r="I33" i="2"/>
  <c r="H33" i="2"/>
  <c r="G33" i="2"/>
  <c r="F33" i="2"/>
  <c r="E33" i="2"/>
  <c r="D33" i="2"/>
  <c r="C33" i="2"/>
  <c r="B33" i="2"/>
  <c r="K33" i="1"/>
  <c r="J33" i="1"/>
  <c r="I33" i="1"/>
  <c r="H33" i="1"/>
  <c r="G33" i="1"/>
  <c r="F33" i="1"/>
  <c r="E33" i="1"/>
  <c r="D33" i="1"/>
  <c r="C33" i="1"/>
  <c r="B33" i="1"/>
  <c r="L33" i="2"/>
  <c r="L32" i="2"/>
  <c r="L33" i="1"/>
  <c r="L32" i="1"/>
  <c r="K33" i="9"/>
  <c r="D33" i="9"/>
  <c r="E33" i="9"/>
  <c r="F33" i="9"/>
  <c r="L33" i="9" s="1"/>
  <c r="G33" i="9"/>
  <c r="H33" i="9"/>
  <c r="I33" i="9"/>
  <c r="J33" i="9"/>
  <c r="C33" i="9"/>
  <c r="L32" i="9"/>
  <c r="B33" i="9"/>
  <c r="M33" i="5"/>
  <c r="K33" i="5"/>
  <c r="J33" i="5"/>
  <c r="I33" i="5"/>
  <c r="H33" i="5"/>
  <c r="G33" i="5"/>
  <c r="F33" i="5"/>
  <c r="E33" i="5"/>
  <c r="D33" i="5"/>
  <c r="C33" i="5"/>
  <c r="B33" i="5"/>
  <c r="L33" i="5" s="1"/>
  <c r="L32" i="5"/>
  <c r="B33" i="6"/>
  <c r="C33" i="6"/>
  <c r="D33" i="6"/>
  <c r="E33" i="6"/>
  <c r="F33" i="6"/>
  <c r="G33" i="6"/>
  <c r="H33" i="6"/>
  <c r="I33" i="6"/>
  <c r="J33" i="6"/>
  <c r="K33" i="6"/>
  <c r="L33" i="6"/>
  <c r="M33" i="6" s="1"/>
  <c r="L32" i="6"/>
  <c r="N60" i="8"/>
  <c r="N59" i="8"/>
  <c r="M56" i="8"/>
  <c r="L56" i="8"/>
  <c r="M55" i="8"/>
  <c r="L55" i="8"/>
  <c r="M54" i="8"/>
  <c r="L54" i="8"/>
  <c r="M53" i="8"/>
  <c r="L53" i="8"/>
  <c r="M52" i="8"/>
  <c r="L52" i="8"/>
  <c r="M51" i="8"/>
  <c r="L51" i="8"/>
  <c r="M50" i="8"/>
  <c r="L50" i="8"/>
  <c r="M49" i="8"/>
  <c r="L49" i="8"/>
  <c r="M48" i="8"/>
  <c r="L48" i="8"/>
  <c r="M47" i="8"/>
  <c r="L47" i="8"/>
  <c r="M46" i="8"/>
  <c r="L46" i="8"/>
  <c r="M45" i="8"/>
  <c r="L45" i="8"/>
  <c r="M44" i="8"/>
  <c r="L44" i="8"/>
  <c r="M43" i="8"/>
  <c r="L43" i="8"/>
  <c r="M42" i="8"/>
  <c r="L42" i="8"/>
  <c r="M41" i="8"/>
  <c r="L41" i="8"/>
  <c r="M40" i="8"/>
  <c r="L40" i="8"/>
  <c r="M39" i="8"/>
  <c r="L39" i="8"/>
  <c r="M38" i="8"/>
  <c r="L38" i="8"/>
  <c r="M37" i="8"/>
  <c r="L37" i="8"/>
  <c r="M36" i="8"/>
  <c r="L36" i="8"/>
  <c r="M35" i="8"/>
  <c r="L35" i="8"/>
  <c r="A35" i="8"/>
  <c r="A36" i="8" s="1"/>
  <c r="A37" i="8" s="1"/>
  <c r="A38" i="8" s="1"/>
  <c r="A39" i="8" s="1"/>
  <c r="A40" i="8" s="1"/>
  <c r="A41" i="8" s="1"/>
  <c r="A42" i="8" s="1"/>
  <c r="A43" i="8" s="1"/>
  <c r="A44" i="8" s="1"/>
  <c r="A45" i="8" s="1"/>
  <c r="A46" i="8" s="1"/>
  <c r="A47" i="8" s="1"/>
  <c r="A48" i="8" s="1"/>
  <c r="A49" i="8" s="1"/>
  <c r="A50" i="8" s="1"/>
  <c r="A51" i="8" s="1"/>
  <c r="A52" i="8" s="1"/>
  <c r="A53" i="8" s="1"/>
  <c r="A54" i="8" s="1"/>
  <c r="A55" i="8" s="1"/>
  <c r="A56" i="8" s="1"/>
  <c r="M34" i="8"/>
  <c r="L34" i="8"/>
  <c r="A34" i="8"/>
  <c r="M33" i="8"/>
  <c r="L33" i="8"/>
  <c r="N33" i="4" l="1"/>
  <c r="N36" i="4"/>
  <c r="N40" i="4"/>
  <c r="N44" i="4"/>
  <c r="N48" i="4"/>
  <c r="N52" i="4"/>
  <c r="N56" i="4"/>
  <c r="N53" i="4"/>
  <c r="N35" i="4"/>
  <c r="N39" i="4"/>
  <c r="N43" i="4"/>
  <c r="N47" i="4"/>
  <c r="N51" i="4"/>
  <c r="N55" i="4"/>
  <c r="N41" i="4"/>
  <c r="N34" i="4"/>
  <c r="N50" i="4"/>
  <c r="N54" i="4"/>
  <c r="N49" i="4"/>
  <c r="N46" i="4"/>
  <c r="N45" i="4"/>
  <c r="N42" i="4"/>
  <c r="N38" i="4"/>
  <c r="N37" i="4"/>
  <c r="L57" i="4"/>
  <c r="M57" i="4"/>
  <c r="M33" i="9"/>
  <c r="L57" i="8"/>
  <c r="M57" i="8"/>
  <c r="N58" i="4" l="1"/>
  <c r="N59" i="4"/>
  <c r="N57" i="4"/>
  <c r="L33" i="7"/>
  <c r="M33" i="7"/>
  <c r="L34" i="7"/>
  <c r="M34" i="7"/>
  <c r="L35" i="7"/>
  <c r="M35" i="7"/>
  <c r="N35" i="7" s="1"/>
  <c r="L36" i="7"/>
  <c r="M36" i="7"/>
  <c r="L37" i="7"/>
  <c r="M37" i="7"/>
  <c r="L38" i="7"/>
  <c r="M38" i="7"/>
  <c r="L39" i="7"/>
  <c r="M39" i="7"/>
  <c r="N39" i="7" s="1"/>
  <c r="L40" i="7"/>
  <c r="M40" i="7"/>
  <c r="L41" i="7"/>
  <c r="M41" i="7"/>
  <c r="L42" i="7"/>
  <c r="M42" i="7"/>
  <c r="L43" i="7"/>
  <c r="M43" i="7"/>
  <c r="N43" i="7" s="1"/>
  <c r="L44" i="7"/>
  <c r="M44" i="7"/>
  <c r="L45" i="7"/>
  <c r="M45" i="7"/>
  <c r="L46" i="7"/>
  <c r="M46" i="7"/>
  <c r="L47" i="7"/>
  <c r="M47" i="7"/>
  <c r="N47" i="7" s="1"/>
  <c r="L48" i="7"/>
  <c r="M48" i="7"/>
  <c r="N48" i="7" s="1"/>
  <c r="L49" i="7"/>
  <c r="M49" i="7"/>
  <c r="N49" i="7" s="1"/>
  <c r="L50" i="7"/>
  <c r="M50" i="7"/>
  <c r="L51" i="7"/>
  <c r="M51" i="7"/>
  <c r="N51" i="7" s="1"/>
  <c r="L52" i="7"/>
  <c r="M52" i="7"/>
  <c r="N52" i="7" s="1"/>
  <c r="L53" i="7"/>
  <c r="M53" i="7"/>
  <c r="L54" i="7"/>
  <c r="M54" i="7"/>
  <c r="L55" i="7"/>
  <c r="M55" i="7"/>
  <c r="N55" i="7" s="1"/>
  <c r="L56" i="7"/>
  <c r="M56" i="7"/>
  <c r="N56"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N28" i="8"/>
  <c r="N40" i="7" l="1"/>
  <c r="N36" i="7"/>
  <c r="N53" i="7"/>
  <c r="N45" i="7"/>
  <c r="N41" i="7"/>
  <c r="N37" i="7"/>
  <c r="N54" i="7"/>
  <c r="N50" i="7"/>
  <c r="N46" i="7"/>
  <c r="N42" i="7"/>
  <c r="N38" i="7"/>
  <c r="M57" i="7"/>
  <c r="L57" i="7"/>
  <c r="N44" i="7"/>
  <c r="N34" i="7"/>
  <c r="N33" i="7"/>
  <c r="N59" i="7" l="1"/>
  <c r="N58" i="7"/>
  <c r="N57" i="7"/>
  <c r="A3" i="10" l="1"/>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L2" i="1"/>
  <c r="L2" i="5"/>
  <c r="M25" i="9" l="1"/>
  <c r="L25" i="9"/>
  <c r="M24" i="9"/>
  <c r="L24" i="9"/>
  <c r="M23" i="9"/>
  <c r="L23" i="9"/>
  <c r="M22" i="9"/>
  <c r="L22" i="9"/>
  <c r="M21" i="9"/>
  <c r="L21" i="9"/>
  <c r="M20" i="9"/>
  <c r="L20" i="9"/>
  <c r="M19" i="9"/>
  <c r="L19" i="9"/>
  <c r="M18" i="9"/>
  <c r="L18" i="9"/>
  <c r="M17" i="9"/>
  <c r="L17" i="9"/>
  <c r="M16" i="9"/>
  <c r="L16" i="9"/>
  <c r="M15" i="9"/>
  <c r="L15" i="9"/>
  <c r="M14" i="9"/>
  <c r="L14" i="9"/>
  <c r="M13" i="9"/>
  <c r="L13" i="9"/>
  <c r="M12" i="9"/>
  <c r="L12" i="9"/>
  <c r="M11" i="9"/>
  <c r="L11" i="9"/>
  <c r="M10" i="9"/>
  <c r="L10" i="9"/>
  <c r="N10" i="9" s="1"/>
  <c r="M9" i="9"/>
  <c r="L9" i="9"/>
  <c r="M8" i="9"/>
  <c r="L8" i="9"/>
  <c r="M7" i="9"/>
  <c r="L7" i="9"/>
  <c r="M6" i="9"/>
  <c r="L6" i="9"/>
  <c r="M5" i="9"/>
  <c r="L5" i="9"/>
  <c r="M4" i="9"/>
  <c r="L4" i="9"/>
  <c r="M3" i="9"/>
  <c r="L3" i="9"/>
  <c r="M2" i="9"/>
  <c r="L2" i="9"/>
  <c r="M25" i="6"/>
  <c r="L25" i="6"/>
  <c r="M24" i="6"/>
  <c r="N24" i="6" s="1"/>
  <c r="L24" i="6"/>
  <c r="M23" i="6"/>
  <c r="N23" i="6" s="1"/>
  <c r="L23" i="6"/>
  <c r="M22" i="6"/>
  <c r="N22" i="6" s="1"/>
  <c r="L22" i="6"/>
  <c r="M21" i="6"/>
  <c r="N21" i="6" s="1"/>
  <c r="L21" i="6"/>
  <c r="M20" i="6"/>
  <c r="N20" i="6" s="1"/>
  <c r="L20" i="6"/>
  <c r="M19" i="6"/>
  <c r="L19" i="6"/>
  <c r="M18" i="6"/>
  <c r="L18" i="6"/>
  <c r="N18" i="6" s="1"/>
  <c r="M17" i="6"/>
  <c r="L17" i="6"/>
  <c r="M16" i="6"/>
  <c r="N16" i="6" s="1"/>
  <c r="L16" i="6"/>
  <c r="M15" i="6"/>
  <c r="N15" i="6" s="1"/>
  <c r="L15" i="6"/>
  <c r="M14" i="6"/>
  <c r="N14" i="6" s="1"/>
  <c r="L14" i="6"/>
  <c r="M13" i="6"/>
  <c r="N13" i="6" s="1"/>
  <c r="L13" i="6"/>
  <c r="M12" i="6"/>
  <c r="L12" i="6"/>
  <c r="N12" i="6" s="1"/>
  <c r="M11" i="6"/>
  <c r="L11" i="6"/>
  <c r="M10" i="6"/>
  <c r="L10" i="6"/>
  <c r="N10" i="6" s="1"/>
  <c r="M9" i="6"/>
  <c r="L9" i="6"/>
  <c r="M8" i="6"/>
  <c r="N8" i="6" s="1"/>
  <c r="L8" i="6"/>
  <c r="M7" i="6"/>
  <c r="N7" i="6" s="1"/>
  <c r="L7" i="6"/>
  <c r="M6" i="6"/>
  <c r="N6" i="6" s="1"/>
  <c r="L6" i="6"/>
  <c r="M5" i="6"/>
  <c r="N5" i="6" s="1"/>
  <c r="L5" i="6"/>
  <c r="N4" i="6"/>
  <c r="M4" i="6"/>
  <c r="L4" i="6"/>
  <c r="M3" i="6"/>
  <c r="L3" i="6"/>
  <c r="M2" i="6"/>
  <c r="L2" i="6"/>
  <c r="N2" i="6" s="1"/>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M25" i="1"/>
  <c r="L25" i="1"/>
  <c r="M24" i="1"/>
  <c r="L24" i="1"/>
  <c r="M23" i="1"/>
  <c r="L23" i="1"/>
  <c r="M22" i="1"/>
  <c r="L22" i="1"/>
  <c r="M21" i="1"/>
  <c r="L21" i="1"/>
  <c r="M20" i="1"/>
  <c r="L20" i="1"/>
  <c r="M19" i="1"/>
  <c r="L19" i="1"/>
  <c r="M18" i="1"/>
  <c r="L18" i="1"/>
  <c r="M17" i="1"/>
  <c r="L17" i="1"/>
  <c r="M16" i="1"/>
  <c r="L16" i="1"/>
  <c r="M15" i="1"/>
  <c r="L15" i="1"/>
  <c r="M14" i="1"/>
  <c r="L14" i="1"/>
  <c r="M13" i="1"/>
  <c r="L13" i="1"/>
  <c r="M12" i="1"/>
  <c r="L12" i="1"/>
  <c r="M11" i="1"/>
  <c r="L11" i="1"/>
  <c r="M10" i="1"/>
  <c r="L10" i="1"/>
  <c r="M9" i="1"/>
  <c r="L9" i="1"/>
  <c r="M8" i="1"/>
  <c r="L8" i="1"/>
  <c r="M7" i="1"/>
  <c r="L7" i="1"/>
  <c r="M6" i="1"/>
  <c r="L6" i="1"/>
  <c r="M5" i="1"/>
  <c r="L5" i="1"/>
  <c r="M4" i="1"/>
  <c r="L4" i="1"/>
  <c r="M3" i="1"/>
  <c r="L3" i="1"/>
  <c r="M2" i="1"/>
  <c r="N2" i="1" s="1"/>
  <c r="M25" i="2"/>
  <c r="L25" i="2"/>
  <c r="M24" i="2"/>
  <c r="L24" i="2"/>
  <c r="M23" i="2"/>
  <c r="L23" i="2"/>
  <c r="M22" i="2"/>
  <c r="L22" i="2"/>
  <c r="M21" i="2"/>
  <c r="L21" i="2"/>
  <c r="M20" i="2"/>
  <c r="L20" i="2"/>
  <c r="M19" i="2"/>
  <c r="L19" i="2"/>
  <c r="M18" i="2"/>
  <c r="L18" i="2"/>
  <c r="M17" i="2"/>
  <c r="L17" i="2"/>
  <c r="M16" i="2"/>
  <c r="L16" i="2"/>
  <c r="M15" i="2"/>
  <c r="L15" i="2"/>
  <c r="M14" i="2"/>
  <c r="L14" i="2"/>
  <c r="M13" i="2"/>
  <c r="L13" i="2"/>
  <c r="M12" i="2"/>
  <c r="L12" i="2"/>
  <c r="M11" i="2"/>
  <c r="L11" i="2"/>
  <c r="M10" i="2"/>
  <c r="L10" i="2"/>
  <c r="M9" i="2"/>
  <c r="L9" i="2"/>
  <c r="M8" i="2"/>
  <c r="L8" i="2"/>
  <c r="M7" i="2"/>
  <c r="L7" i="2"/>
  <c r="M6" i="2"/>
  <c r="L6" i="2"/>
  <c r="M5" i="2"/>
  <c r="L5" i="2"/>
  <c r="M4" i="2"/>
  <c r="L4" i="2"/>
  <c r="M3" i="2"/>
  <c r="L3" i="2"/>
  <c r="M2" i="2"/>
  <c r="L2" i="2"/>
  <c r="M23" i="5"/>
  <c r="L22" i="5"/>
  <c r="L19" i="5"/>
  <c r="M18" i="5"/>
  <c r="L15" i="5"/>
  <c r="L14" i="5"/>
  <c r="M13" i="5"/>
  <c r="L11" i="5"/>
  <c r="M10" i="5"/>
  <c r="M7" i="5"/>
  <c r="M6" i="5"/>
  <c r="M3" i="5"/>
  <c r="M25" i="5"/>
  <c r="L25" i="5"/>
  <c r="M24" i="5"/>
  <c r="L24" i="5"/>
  <c r="L23" i="5"/>
  <c r="M22" i="5"/>
  <c r="M21" i="5"/>
  <c r="L21" i="5"/>
  <c r="M20" i="5"/>
  <c r="L20" i="5"/>
  <c r="M19" i="5"/>
  <c r="L18" i="5"/>
  <c r="M17" i="5"/>
  <c r="L17" i="5"/>
  <c r="M16" i="5"/>
  <c r="L16" i="5"/>
  <c r="M14" i="5"/>
  <c r="L13" i="5"/>
  <c r="M12" i="5"/>
  <c r="L12" i="5"/>
  <c r="M9" i="5"/>
  <c r="L9" i="5"/>
  <c r="M8" i="5"/>
  <c r="L8" i="5"/>
  <c r="L6" i="5"/>
  <c r="M5" i="5"/>
  <c r="L5" i="5"/>
  <c r="M4" i="5"/>
  <c r="L4" i="5"/>
  <c r="M2" i="5"/>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N4" i="1" l="1"/>
  <c r="N12" i="1"/>
  <c r="N19" i="6"/>
  <c r="M26" i="6"/>
  <c r="N9" i="6"/>
  <c r="N3" i="6"/>
  <c r="N26" i="6" s="1"/>
  <c r="N17" i="6"/>
  <c r="N11" i="6"/>
  <c r="N25" i="6"/>
  <c r="N18" i="9"/>
  <c r="N24" i="9"/>
  <c r="N4" i="9"/>
  <c r="N13" i="9"/>
  <c r="N5" i="9"/>
  <c r="N25" i="9"/>
  <c r="N21" i="9"/>
  <c r="N12" i="9"/>
  <c r="N17" i="9"/>
  <c r="N14" i="9"/>
  <c r="N22" i="9"/>
  <c r="N7" i="9"/>
  <c r="N15" i="9"/>
  <c r="N20" i="9"/>
  <c r="N8" i="9"/>
  <c r="N16" i="9"/>
  <c r="N23" i="9"/>
  <c r="N19" i="9"/>
  <c r="L26" i="9"/>
  <c r="N28" i="9" s="1"/>
  <c r="N2" i="9"/>
  <c r="N9" i="9"/>
  <c r="N6" i="9"/>
  <c r="N3" i="9"/>
  <c r="N11" i="9"/>
  <c r="N3" i="2"/>
  <c r="N7" i="2"/>
  <c r="N23" i="2"/>
  <c r="N24" i="2"/>
  <c r="N13" i="2"/>
  <c r="N9" i="2"/>
  <c r="N5" i="2"/>
  <c r="N21" i="2"/>
  <c r="N17" i="2"/>
  <c r="N23" i="1"/>
  <c r="N24" i="1"/>
  <c r="N25" i="1"/>
  <c r="N21" i="1"/>
  <c r="N19" i="1"/>
  <c r="N13" i="1"/>
  <c r="N5" i="1"/>
  <c r="N16" i="1"/>
  <c r="N4" i="5"/>
  <c r="N22" i="5"/>
  <c r="N25" i="2"/>
  <c r="N10" i="2"/>
  <c r="N14" i="2"/>
  <c r="N2" i="2"/>
  <c r="N15" i="2"/>
  <c r="N16" i="2"/>
  <c r="N4" i="2"/>
  <c r="N11" i="2"/>
  <c r="N18" i="2"/>
  <c r="N22" i="2"/>
  <c r="N8" i="2"/>
  <c r="N12" i="2"/>
  <c r="N19" i="2"/>
  <c r="L26" i="2"/>
  <c r="N28" i="2" s="1"/>
  <c r="N20" i="2"/>
  <c r="N6" i="2"/>
  <c r="N14" i="1"/>
  <c r="N18" i="1"/>
  <c r="N3" i="1"/>
  <c r="N7" i="1"/>
  <c r="N20" i="1"/>
  <c r="N9" i="1"/>
  <c r="N17" i="1"/>
  <c r="N11" i="1"/>
  <c r="N8" i="1"/>
  <c r="N15" i="1"/>
  <c r="N22" i="1"/>
  <c r="L26" i="1"/>
  <c r="N28" i="1" s="1"/>
  <c r="N6" i="1"/>
  <c r="N10" i="1"/>
  <c r="M26" i="9"/>
  <c r="L26" i="6"/>
  <c r="M26" i="1"/>
  <c r="M26" i="2"/>
  <c r="N13" i="5"/>
  <c r="N17" i="5"/>
  <c r="N12" i="5"/>
  <c r="N5" i="5"/>
  <c r="N14" i="5"/>
  <c r="N18" i="5"/>
  <c r="N8" i="5"/>
  <c r="N16" i="5"/>
  <c r="N21" i="5"/>
  <c r="N9" i="5"/>
  <c r="N23" i="5"/>
  <c r="M11" i="5"/>
  <c r="N11" i="5" s="1"/>
  <c r="M15" i="5"/>
  <c r="N15" i="5" s="1"/>
  <c r="N6" i="5"/>
  <c r="N2" i="5"/>
  <c r="L10" i="5"/>
  <c r="N10" i="5" s="1"/>
  <c r="N20" i="5"/>
  <c r="L3" i="5"/>
  <c r="N3" i="5" s="1"/>
  <c r="L7" i="5"/>
  <c r="N7" i="5" s="1"/>
  <c r="N24" i="5"/>
  <c r="N19" i="5"/>
  <c r="N25" i="5"/>
  <c r="N27" i="6" l="1"/>
  <c r="N28" i="6"/>
  <c r="N26" i="9"/>
  <c r="N27" i="9"/>
  <c r="N26" i="5"/>
  <c r="N26" i="2"/>
  <c r="N26" i="1"/>
  <c r="L26" i="5"/>
  <c r="N28" i="5" s="1"/>
  <c r="M26" i="5"/>
  <c r="N27" i="5" l="1"/>
  <c r="M25" i="7"/>
  <c r="L25" i="7"/>
  <c r="M24" i="7"/>
  <c r="L24" i="7"/>
  <c r="M23" i="7"/>
  <c r="L23" i="7"/>
  <c r="M22" i="7"/>
  <c r="N22" i="7" s="1"/>
  <c r="L22" i="7"/>
  <c r="M21" i="7"/>
  <c r="L21" i="7"/>
  <c r="M20" i="7"/>
  <c r="L20" i="7"/>
  <c r="M19" i="7"/>
  <c r="L19" i="7"/>
  <c r="M18" i="7"/>
  <c r="L18" i="7"/>
  <c r="M17" i="7"/>
  <c r="L17" i="7"/>
  <c r="M16" i="7"/>
  <c r="L16" i="7"/>
  <c r="M15" i="7"/>
  <c r="L15" i="7"/>
  <c r="M14" i="7"/>
  <c r="N14" i="7" s="1"/>
  <c r="L14" i="7"/>
  <c r="M13" i="7"/>
  <c r="L13" i="7"/>
  <c r="M12" i="7"/>
  <c r="L12" i="7"/>
  <c r="M11" i="7"/>
  <c r="L11" i="7"/>
  <c r="M10" i="7"/>
  <c r="L10" i="7"/>
  <c r="M9" i="7"/>
  <c r="L9" i="7"/>
  <c r="M8" i="7"/>
  <c r="L8" i="7"/>
  <c r="M7" i="7"/>
  <c r="L7" i="7"/>
  <c r="M6" i="7"/>
  <c r="L6" i="7"/>
  <c r="M5" i="7"/>
  <c r="L5" i="7"/>
  <c r="M4" i="7"/>
  <c r="L4" i="7"/>
  <c r="M3" i="7"/>
  <c r="L3" i="7"/>
  <c r="M2" i="7"/>
  <c r="L2" i="7"/>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N5" i="7" l="1"/>
  <c r="N25" i="7"/>
  <c r="N13" i="7"/>
  <c r="N15" i="7"/>
  <c r="N7" i="7"/>
  <c r="N19" i="7"/>
  <c r="N11" i="7"/>
  <c r="N4" i="7"/>
  <c r="N12" i="7"/>
  <c r="N20" i="7"/>
  <c r="N8" i="7"/>
  <c r="N21" i="7"/>
  <c r="N17" i="7"/>
  <c r="N2" i="7"/>
  <c r="N10" i="7"/>
  <c r="N9" i="7"/>
  <c r="N16" i="7"/>
  <c r="N23" i="7"/>
  <c r="M26" i="7"/>
  <c r="N6" i="7"/>
  <c r="N24" i="7"/>
  <c r="N3" i="7"/>
  <c r="N18" i="7"/>
  <c r="L26" i="7"/>
  <c r="N28" i="7" l="1"/>
  <c r="N60" i="7"/>
  <c r="N26" i="7"/>
  <c r="N27" i="7"/>
  <c r="M25" i="4"/>
  <c r="L25" i="4"/>
  <c r="M24" i="4"/>
  <c r="L24" i="4"/>
  <c r="M23" i="4"/>
  <c r="L23" i="4"/>
  <c r="M22" i="4"/>
  <c r="L22" i="4"/>
  <c r="M21" i="4"/>
  <c r="L21" i="4"/>
  <c r="N21" i="4" s="1"/>
  <c r="M20" i="4"/>
  <c r="L20" i="4"/>
  <c r="N20" i="4" s="1"/>
  <c r="M19" i="4"/>
  <c r="L19" i="4"/>
  <c r="M18" i="4"/>
  <c r="L18" i="4"/>
  <c r="M17" i="4"/>
  <c r="L17" i="4"/>
  <c r="M16" i="4"/>
  <c r="L16" i="4"/>
  <c r="M15" i="4"/>
  <c r="N15" i="4" s="1"/>
  <c r="L15" i="4"/>
  <c r="M14" i="4"/>
  <c r="L14" i="4"/>
  <c r="M13" i="4"/>
  <c r="L13" i="4"/>
  <c r="N13" i="4" s="1"/>
  <c r="M12" i="4"/>
  <c r="N12" i="4" s="1"/>
  <c r="L12" i="4"/>
  <c r="M11" i="4"/>
  <c r="L11" i="4"/>
  <c r="M10" i="4"/>
  <c r="L10" i="4"/>
  <c r="M9" i="4"/>
  <c r="L9" i="4"/>
  <c r="M8" i="4"/>
  <c r="L8" i="4"/>
  <c r="M7" i="4"/>
  <c r="L7" i="4"/>
  <c r="M6" i="4"/>
  <c r="L6" i="4"/>
  <c r="M5" i="4"/>
  <c r="L5" i="4"/>
  <c r="M4" i="4"/>
  <c r="N4" i="4" s="1"/>
  <c r="L4" i="4"/>
  <c r="M3" i="4"/>
  <c r="L3" i="4"/>
  <c r="M2" i="4"/>
  <c r="L2"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M25" i="3"/>
  <c r="L25" i="3"/>
  <c r="M24" i="3"/>
  <c r="L24" i="3"/>
  <c r="M23" i="3"/>
  <c r="L23" i="3"/>
  <c r="M22" i="3"/>
  <c r="L22" i="3"/>
  <c r="M21" i="3"/>
  <c r="L21" i="3"/>
  <c r="M20" i="3"/>
  <c r="L20" i="3"/>
  <c r="M19" i="3"/>
  <c r="L19" i="3"/>
  <c r="M18" i="3"/>
  <c r="L18" i="3"/>
  <c r="M17" i="3"/>
  <c r="L17" i="3"/>
  <c r="M16" i="3"/>
  <c r="L16" i="3"/>
  <c r="M15" i="3"/>
  <c r="L15" i="3"/>
  <c r="M14" i="3"/>
  <c r="L14" i="3"/>
  <c r="M13" i="3"/>
  <c r="L13" i="3"/>
  <c r="M12" i="3"/>
  <c r="L12" i="3"/>
  <c r="M11" i="3"/>
  <c r="L11" i="3"/>
  <c r="M10" i="3"/>
  <c r="L10" i="3"/>
  <c r="M9" i="3"/>
  <c r="L9" i="3"/>
  <c r="M8" i="3"/>
  <c r="L8" i="3"/>
  <c r="M7" i="3"/>
  <c r="L7" i="3"/>
  <c r="M6" i="3"/>
  <c r="L6" i="3"/>
  <c r="M5" i="3"/>
  <c r="L5" i="3"/>
  <c r="M4" i="3"/>
  <c r="L4" i="3"/>
  <c r="M3" i="3"/>
  <c r="L3" i="3"/>
  <c r="M2" i="3"/>
  <c r="L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N21" i="3" l="1"/>
  <c r="N2" i="3"/>
  <c r="N6" i="4"/>
  <c r="N10" i="4"/>
  <c r="N16" i="4"/>
  <c r="N9" i="4"/>
  <c r="N7" i="4"/>
  <c r="N24" i="4"/>
  <c r="N8" i="4"/>
  <c r="N23" i="4"/>
  <c r="N11" i="4"/>
  <c r="N5" i="4"/>
  <c r="N18" i="4"/>
  <c r="N22" i="4"/>
  <c r="N25" i="4"/>
  <c r="N17" i="4"/>
  <c r="N19" i="4"/>
  <c r="N14" i="4"/>
  <c r="N8" i="3"/>
  <c r="N16" i="3"/>
  <c r="N25" i="3"/>
  <c r="N7" i="3"/>
  <c r="N4" i="3"/>
  <c r="N20" i="3"/>
  <c r="N24" i="3"/>
  <c r="N12" i="3"/>
  <c r="N9" i="3"/>
  <c r="N19" i="3"/>
  <c r="N6" i="3"/>
  <c r="N22" i="3"/>
  <c r="L26" i="3"/>
  <c r="N5" i="3"/>
  <c r="N23" i="3"/>
  <c r="N13" i="3"/>
  <c r="N3" i="3"/>
  <c r="N10" i="3"/>
  <c r="N14" i="3"/>
  <c r="N17" i="3"/>
  <c r="N11" i="3"/>
  <c r="N18" i="3"/>
  <c r="N15" i="3"/>
  <c r="N3" i="4"/>
  <c r="L26" i="4"/>
  <c r="N2" i="4"/>
  <c r="M26" i="4"/>
  <c r="N27" i="4" s="1"/>
  <c r="M26" i="3"/>
  <c r="N60" i="3" l="1"/>
  <c r="N28" i="3"/>
  <c r="N26" i="4"/>
  <c r="N60" i="4"/>
  <c r="N28" i="4"/>
  <c r="N26" i="3"/>
  <c r="N27" i="3"/>
  <c r="N26" i="8"/>
  <c r="N27" i="8"/>
  <c r="N2" i="8"/>
  <c r="N3" i="8"/>
  <c r="N4" i="8"/>
  <c r="N5" i="8"/>
  <c r="N6" i="8"/>
  <c r="N7" i="8"/>
  <c r="N8" i="8"/>
  <c r="N9" i="8"/>
  <c r="N10" i="8"/>
  <c r="N11" i="8"/>
  <c r="N12" i="8"/>
  <c r="N13" i="8"/>
  <c r="N14" i="8"/>
  <c r="N15" i="8"/>
  <c r="N16" i="8"/>
  <c r="N17" i="8"/>
  <c r="N18" i="8"/>
  <c r="N19" i="8"/>
  <c r="N20" i="8"/>
  <c r="N21" i="8"/>
  <c r="N22" i="8"/>
  <c r="N23" i="8"/>
  <c r="N24" i="8"/>
  <c r="N25" i="8"/>
  <c r="M26" i="8"/>
  <c r="L26" i="8"/>
  <c r="M3" i="8"/>
  <c r="M4" i="8"/>
  <c r="M5" i="8"/>
  <c r="M6" i="8"/>
  <c r="M7" i="8"/>
  <c r="M8" i="8"/>
  <c r="M9" i="8"/>
  <c r="M10" i="8"/>
  <c r="M11" i="8"/>
  <c r="M12" i="8"/>
  <c r="M13" i="8"/>
  <c r="M14" i="8"/>
  <c r="M15" i="8"/>
  <c r="M16" i="8"/>
  <c r="M17" i="8"/>
  <c r="M18" i="8"/>
  <c r="M19" i="8"/>
  <c r="M20" i="8"/>
  <c r="M21" i="8"/>
  <c r="M22" i="8"/>
  <c r="M23" i="8"/>
  <c r="M24" i="8"/>
  <c r="M25" i="8"/>
  <c r="M2" i="8"/>
  <c r="L25" i="8"/>
  <c r="L24" i="8"/>
  <c r="L23" i="8"/>
  <c r="L22" i="8"/>
  <c r="L21" i="8"/>
  <c r="L20" i="8"/>
  <c r="L19" i="8"/>
  <c r="L18" i="8"/>
  <c r="L17" i="8"/>
  <c r="L16" i="8"/>
  <c r="L15" i="8"/>
  <c r="L14" i="8"/>
  <c r="L13" i="8"/>
  <c r="L12" i="8"/>
  <c r="L11" i="8"/>
  <c r="L10" i="8"/>
  <c r="L9" i="8"/>
  <c r="L8" i="8"/>
  <c r="L7" i="8"/>
  <c r="L6" i="8"/>
  <c r="L5" i="8"/>
  <c r="L4" i="8"/>
  <c r="L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L2" i="8"/>
</calcChain>
</file>

<file path=xl/sharedStrings.xml><?xml version="1.0" encoding="utf-8"?>
<sst xmlns="http://schemas.openxmlformats.org/spreadsheetml/2006/main" count="376" uniqueCount="105">
  <si>
    <t>Generation rate - Keys</t>
  </si>
  <si>
    <t>GrayC-aggressive</t>
  </si>
  <si>
    <t>GrayC’s aggressive mode.</t>
  </si>
  <si>
    <t>Tool Name</t>
  </si>
  <si>
    <t>Description</t>
  </si>
  <si>
    <t>GrayC-conservative</t>
  </si>
  <si>
    <t>GrayC’s conservative mode.</t>
  </si>
  <si>
    <t>Fuzzing with no coverage guidance to assess a main claim of the paper, which is that coverage guidance is useful. We adapted GrayC to perform without coverage guidance but with all its available mutators.</t>
  </si>
  <si>
    <t>GrayC-No-Cov-Guidance</t>
  </si>
  <si>
    <t>GrayC-Fragments-Fuzzing</t>
  </si>
  <si>
    <t>We adapted GrayC to run without coverage guidance, and only use code fragment injection (i.e., all other GrayC mutations are disabled). This is the closest we can get to what LangFuzz7 does: it is not coverageguided, and only uses code fragment injection mutation [57].</t>
  </si>
  <si>
    <t>Clang-Fuzzer</t>
  </si>
  <si>
    <t>Default Clang-Fuzzer [13, 63] (see §2).</t>
  </si>
  <si>
    <t>Csmith</t>
  </si>
  <si>
    <t>Default Csmith [100] (see §1).</t>
  </si>
  <si>
    <t>Grammarinator</t>
  </si>
  <si>
    <t>Default Grammarinator (v19.3) [48, 56]: a general purpose grammar-based open-source fuzzer.</t>
  </si>
  <si>
    <t>PolyGlot</t>
  </si>
  <si>
    <t>The tool taken from the artifact associated with the paper [12]: PolyGlot is a general-purpose AFL-based fuzzer that aims to generate statically-valid programs via a semantic error-fixing mechanism.</t>
  </si>
  <si>
    <t>RegExpMutator</t>
  </si>
  <si>
    <t>A LibFuzzer-based tool that uses Universal Mutator [51], a regexp-based mutator, instead of Lib-Fuzzer’s default mutator.</t>
  </si>
  <si>
    <t>No-Fuss-Fuzzer</t>
  </si>
  <si>
    <t>A LibFuzzer-based tool that integrates afl-compiler-fuzzer [53] mutation mechanism with LibFuzzer’s to replace LibFuzzer’s default mutator.</t>
  </si>
  <si>
    <t>Hour</t>
  </si>
  <si>
    <t>Set-1</t>
  </si>
  <si>
    <t>Set-2</t>
  </si>
  <si>
    <t>Set-3</t>
  </si>
  <si>
    <t>Set-4</t>
  </si>
  <si>
    <t>Set-5</t>
  </si>
  <si>
    <t>Set-6</t>
  </si>
  <si>
    <t>Set-7</t>
  </si>
  <si>
    <t>Set-8</t>
  </si>
  <si>
    <t>Set-9</t>
  </si>
  <si>
    <t>Set-10</t>
  </si>
  <si>
    <t>Average</t>
  </si>
  <si>
    <t>STDV</t>
  </si>
  <si>
    <t>ClangFuzzer-18</t>
  </si>
  <si>
    <t>ClangFuzzer-3</t>
  </si>
  <si>
    <t>ClangFuzzer-1</t>
  </si>
  <si>
    <t>ClangFuzzer-2</t>
  </si>
  <si>
    <t>ClangFuzzer-4</t>
  </si>
  <si>
    <t>ClangFuzzer-5</t>
  </si>
  <si>
    <t>ClangFuzzer-6</t>
  </si>
  <si>
    <t>ClangFuzzer-7</t>
  </si>
  <si>
    <t>ClangFuzzer-8</t>
  </si>
  <si>
    <t>ClangFuzzer-10</t>
  </si>
  <si>
    <t>Names:</t>
  </si>
  <si>
    <t xml:space="preserve"> </t>
  </si>
  <si>
    <t>Csmith-11</t>
  </si>
  <si>
    <t>Csmith-3</t>
  </si>
  <si>
    <t>Csmith-5</t>
  </si>
  <si>
    <t>Csmith-7</t>
  </si>
  <si>
    <t>Csmith-13</t>
  </si>
  <si>
    <t>Csmith-15</t>
  </si>
  <si>
    <t>Csmith-2</t>
  </si>
  <si>
    <t>Csmith-4</t>
  </si>
  <si>
    <t>Csmith-6</t>
  </si>
  <si>
    <t>Csmith-8</t>
  </si>
  <si>
    <t>UM-1</t>
  </si>
  <si>
    <t>UM-2</t>
  </si>
  <si>
    <t>UM-3</t>
  </si>
  <si>
    <t>UM-4</t>
  </si>
  <si>
    <t>UM-5</t>
  </si>
  <si>
    <t>UM-6</t>
  </si>
  <si>
    <t>UM-7</t>
  </si>
  <si>
    <t>UM-8</t>
  </si>
  <si>
    <t>UM-9</t>
  </si>
  <si>
    <t>UM-10</t>
  </si>
  <si>
    <t>Name</t>
  </si>
  <si>
    <t>GrayC-agg-12</t>
  </si>
  <si>
    <t>GrayC-agg-2</t>
  </si>
  <si>
    <t>GrayC-agg-4</t>
  </si>
  <si>
    <t>GrayC-agg-6</t>
  </si>
  <si>
    <t>GrayC-agg-8</t>
  </si>
  <si>
    <t>GrayC-agg-10</t>
  </si>
  <si>
    <t>GrayC-agg-14</t>
  </si>
  <si>
    <t>GrayC-agg-16</t>
  </si>
  <si>
    <t>GrayC-agg-18</t>
  </si>
  <si>
    <t>GrayC-agg-1</t>
  </si>
  <si>
    <t>GrayC-1</t>
  </si>
  <si>
    <t>GrayC-2</t>
  </si>
  <si>
    <t>GrayC-3</t>
  </si>
  <si>
    <t>GrayC-4</t>
  </si>
  <si>
    <t>GrayC-5</t>
  </si>
  <si>
    <t>GrayC-6</t>
  </si>
  <si>
    <t>GrayC-7</t>
  </si>
  <si>
    <t>GrayC-8</t>
  </si>
  <si>
    <t>GrayC-9</t>
  </si>
  <si>
    <t>GrayC-10</t>
  </si>
  <si>
    <t>Comment: Zip file data contains A_* set in side the first segments. Segments are not aligned to 0.</t>
  </si>
  <si>
    <t>Comment: Zip file data contains A_* set in side the first segments. First Segment is 0.</t>
  </si>
  <si>
    <t>Generation Rate</t>
  </si>
  <si>
    <t>Compilation Rate</t>
  </si>
  <si>
    <t>Aggressive</t>
  </si>
  <si>
    <t>failed compilation</t>
  </si>
  <si>
    <t>Rate:</t>
  </si>
  <si>
    <t>Total Unique Over 24 hours</t>
  </si>
  <si>
    <t>Conservative</t>
  </si>
  <si>
    <t>We round 1.545 to 1.55</t>
  </si>
  <si>
    <t>Note:</t>
  </si>
  <si>
    <t>41-7</t>
  </si>
  <si>
    <t>41-104</t>
  </si>
  <si>
    <t>41-120</t>
  </si>
  <si>
    <t>41-244</t>
  </si>
  <si>
    <t>41-252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</si>
</sst>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rgb="FF1D1C1D"/>
      <name val="Arial"/>
      <family val="2"/>
    </font>
    <font>
      <sz val="11"/>
      <color theme="1"/>
      <name val="Arial"/>
      <family val="2"/>
    </font>
    <font>
      <b/>
      <sz val="11"/>
      <color theme="1"/>
      <name val="Arial"/>
      <family val="2"/>
    </font>
    <font>
      <sz val="10"/>
      <color rgb="FF1D1C1D"/>
      <name val="Arial"/>
      <family val="2"/>
    </font>
    <font>
      <sz val="10"/>
      <color theme="1"/>
      <name val="Arial"/>
      <family val="2"/>
    </font>
    <font>
      <sz val="10"/>
      <color theme="8"/>
      <name val="Arial"/>
      <family val="2"/>
    </font>
    <font>
      <sz val="10"/>
      <color theme="4"/>
      <name val="Arial"/>
      <family val="2"/>
    </font>
    <font>
      <sz val="10"/>
      <color rgb="FFC55A11"/>
      <name val="Arial"/>
      <family val="2"/>
    </font>
    <font>
      <b/>
      <sz val="10"/>
      <color theme="1"/>
      <name val="Arial"/>
      <family val="2"/>
    </font>
    <font>
      <b/>
      <sz val="11"/>
      <color theme="1"/>
      <name val="Calibri"/>
      <family val="2"/>
    </font>
    <font>
      <sz val="10"/>
      <name val="Arial"/>
      <family val="2"/>
    </font>
    <font>
      <b/>
      <sz val="11"/>
      <color rgb="FFFF0000"/>
      <name val="Calibri"/>
      <family val="2"/>
      <scheme val="minor"/>
    </font>
    <font>
      <b/>
      <sz val="11"/>
      <color theme="0"/>
      <name val="Calibri"/>
      <family val="2"/>
    </font>
    <font>
      <sz val="11"/>
      <color rgb="FF000000"/>
      <name val="Calibri"/>
      <family val="2"/>
    </font>
    <font>
      <sz val="11"/>
      <color theme="1"/>
      <name val="Calibri"/>
      <family val="2"/>
    </font>
    <font>
      <sz val="11"/>
      <color rgb="FF006100"/>
      <name val="Calibri"/>
      <family val="2"/>
    </font>
    <font>
      <b/>
      <sz val="11"/>
      <color rgb="FF000000"/>
      <name val="Calibri"/>
      <family val="2"/>
    </font>
  </fonts>
  <fills count="8">
    <fill>
      <patternFill patternType="none"/>
    </fill>
    <fill>
      <patternFill patternType="gray125"/>
    </fill>
    <fill>
      <patternFill patternType="solid">
        <fgColor rgb="FFFFFF00"/>
        <bgColor indexed="64"/>
      </patternFill>
    </fill>
    <fill>
      <patternFill patternType="solid">
        <fgColor rgb="FFFFCCFF"/>
        <bgColor indexed="64"/>
      </patternFill>
    </fill>
    <fill>
      <patternFill patternType="solid">
        <fgColor rgb="FF00B0F0"/>
        <bgColor indexed="64"/>
      </patternFill>
    </fill>
    <fill>
      <patternFill patternType="solid">
        <fgColor rgb="FFFFFF00"/>
        <bgColor rgb="FFFFFF00"/>
      </patternFill>
    </fill>
    <fill>
      <patternFill patternType="solid">
        <fgColor rgb="FFA5A5A5"/>
        <bgColor rgb="FFA5A5A5"/>
      </patternFill>
    </fill>
    <fill>
      <patternFill patternType="solid">
        <fgColor rgb="FFC6EFCE"/>
        <bgColor rgb="FFC6EFCE"/>
      </patternFill>
    </fill>
  </fills>
  <borders count="28">
    <border>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medium">
        <color rgb="FF000000"/>
      </left>
      <right/>
      <top/>
      <bottom/>
      <diagonal/>
    </border>
    <border>
      <left/>
      <right style="medium">
        <color rgb="FF000000"/>
      </right>
      <top/>
      <bottom/>
      <diagonal/>
    </border>
    <border>
      <left style="medium">
        <color rgb="FF000000"/>
      </left>
      <right/>
      <top style="medium">
        <color indexed="64"/>
      </top>
      <bottom/>
      <diagonal/>
    </border>
    <border>
      <left/>
      <right style="medium">
        <color rgb="FF000000"/>
      </right>
      <top style="medium">
        <color indexed="64"/>
      </top>
      <bottom/>
      <diagonal/>
    </border>
    <border>
      <left style="medium">
        <color rgb="FF000000"/>
      </left>
      <right/>
      <top/>
      <bottom style="medium">
        <color indexed="64"/>
      </bottom>
      <diagonal/>
    </border>
    <border>
      <left/>
      <right style="medium">
        <color rgb="FF000000"/>
      </right>
      <top/>
      <bottom style="medium">
        <color indexed="64"/>
      </bottom>
      <diagonal/>
    </border>
    <border>
      <left style="medium">
        <color indexed="64"/>
      </left>
      <right/>
      <top style="medium">
        <color indexed="64"/>
      </top>
      <bottom style="double">
        <color rgb="FF3F3F3F"/>
      </bottom>
      <diagonal/>
    </border>
    <border>
      <left/>
      <right style="thin">
        <color rgb="FF000000"/>
      </right>
      <top style="medium">
        <color indexed="64"/>
      </top>
      <bottom/>
      <diagonal/>
    </border>
  </borders>
  <cellStyleXfs count="1">
    <xf numFmtId="0" fontId="0" fillId="0" borderId="0"/>
  </cellStyleXfs>
  <cellXfs count="114">
    <xf numFmtId="0" fontId="0" fillId="0" borderId="0" xfId="0"/>
    <xf numFmtId="0" fontId="3" fillId="2" borderId="0" xfId="0" applyFont="1" applyFill="1" applyAlignment="1">
      <alignment horizontal="center"/>
    </xf>
    <xf numFmtId="0" fontId="0" fillId="3" borderId="0" xfId="0" applyFill="1" applyAlignment="1">
      <alignment horizontal="center"/>
    </xf>
    <xf numFmtId="0" fontId="3" fillId="3" borderId="0" xfId="0" applyFont="1" applyFill="1"/>
    <xf numFmtId="0" fontId="5" fillId="0" borderId="0" xfId="0" applyFont="1" applyAlignment="1">
      <alignment horizontal="center"/>
    </xf>
    <xf numFmtId="0" fontId="5" fillId="0" borderId="0" xfId="0" applyFont="1"/>
    <xf numFmtId="0" fontId="5" fillId="3" borderId="0" xfId="0" applyFont="1" applyFill="1"/>
    <xf numFmtId="0" fontId="6" fillId="3" borderId="0" xfId="0" applyFont="1" applyFill="1"/>
    <xf numFmtId="0" fontId="5" fillId="3" borderId="0" xfId="0" applyFont="1" applyFill="1" applyAlignment="1">
      <alignment horizontal="center"/>
    </xf>
    <xf numFmtId="0" fontId="6" fillId="3" borderId="0" xfId="0" applyFont="1" applyFill="1" applyAlignment="1">
      <alignment horizontal="center"/>
    </xf>
    <xf numFmtId="0" fontId="5" fillId="2" borderId="2" xfId="0" applyFont="1" applyFill="1" applyBorder="1"/>
    <xf numFmtId="0" fontId="5" fillId="2" borderId="3" xfId="0" applyFont="1" applyFill="1" applyBorder="1"/>
    <xf numFmtId="0" fontId="5" fillId="2" borderId="4" xfId="0" applyFont="1" applyFill="1" applyBorder="1"/>
    <xf numFmtId="0" fontId="6" fillId="2" borderId="10" xfId="0" applyFont="1" applyFill="1" applyBorder="1" applyAlignment="1">
      <alignment horizontal="center" vertical="center"/>
    </xf>
    <xf numFmtId="0" fontId="6" fillId="2" borderId="1" xfId="0" applyFont="1" applyFill="1" applyBorder="1" applyAlignment="1">
      <alignment horizontal="center" vertical="center"/>
    </xf>
    <xf numFmtId="0" fontId="5" fillId="2" borderId="0" xfId="0" applyFont="1" applyFill="1" applyAlignment="1">
      <alignment vertical="center"/>
    </xf>
    <xf numFmtId="0" fontId="7" fillId="0" borderId="5" xfId="0" applyFont="1" applyBorder="1" applyAlignment="1">
      <alignment horizontal="right" vertical="center"/>
    </xf>
    <xf numFmtId="0" fontId="7" fillId="0" borderId="0" xfId="0" applyFont="1" applyAlignment="1">
      <alignment horizontal="right" vertical="center"/>
    </xf>
    <xf numFmtId="0" fontId="7" fillId="0" borderId="6" xfId="0" applyFont="1" applyBorder="1" applyAlignment="1">
      <alignment horizontal="right" vertical="center"/>
    </xf>
    <xf numFmtId="0" fontId="7" fillId="0" borderId="7" xfId="0" applyFont="1" applyBorder="1" applyAlignment="1">
      <alignment horizontal="right" vertical="center"/>
    </xf>
    <xf numFmtId="0" fontId="7" fillId="0" borderId="8" xfId="0" applyFont="1" applyBorder="1" applyAlignment="1">
      <alignment horizontal="right" vertical="center"/>
    </xf>
    <xf numFmtId="0" fontId="7" fillId="0" borderId="9" xfId="0" applyFont="1" applyBorder="1" applyAlignment="1">
      <alignment horizontal="right" vertical="center"/>
    </xf>
    <xf numFmtId="0" fontId="7" fillId="0" borderId="5" xfId="0" applyFont="1" applyBorder="1" applyAlignment="1">
      <alignment horizontal="right"/>
    </xf>
    <xf numFmtId="0" fontId="7" fillId="0" borderId="0" xfId="0" applyFont="1" applyAlignment="1">
      <alignment horizontal="right"/>
    </xf>
    <xf numFmtId="0" fontId="8" fillId="0" borderId="0" xfId="0" applyFont="1" applyAlignment="1">
      <alignment horizontal="right" vertical="center"/>
    </xf>
    <xf numFmtId="0" fontId="7" fillId="0" borderId="6" xfId="0" applyFont="1" applyBorder="1" applyAlignment="1">
      <alignment horizontal="right"/>
    </xf>
    <xf numFmtId="0" fontId="7" fillId="0" borderId="7" xfId="0" applyFont="1" applyBorder="1" applyAlignment="1">
      <alignment horizontal="right"/>
    </xf>
    <xf numFmtId="0" fontId="7" fillId="0" borderId="8" xfId="0" applyFont="1" applyBorder="1" applyAlignment="1">
      <alignment horizontal="right"/>
    </xf>
    <xf numFmtId="0" fontId="8" fillId="0" borderId="8" xfId="0" applyFont="1" applyBorder="1" applyAlignment="1">
      <alignment horizontal="right" vertical="center"/>
    </xf>
    <xf numFmtId="0" fontId="7" fillId="0" borderId="9" xfId="0" applyFont="1" applyBorder="1" applyAlignment="1">
      <alignment horizontal="right"/>
    </xf>
    <xf numFmtId="0" fontId="5" fillId="2" borderId="1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7" fillId="0" borderId="14" xfId="0" applyFont="1" applyBorder="1" applyAlignment="1">
      <alignment horizontal="right"/>
    </xf>
    <xf numFmtId="0" fontId="7" fillId="0" borderId="15" xfId="0" applyFont="1" applyBorder="1" applyAlignment="1">
      <alignment horizontal="right"/>
    </xf>
    <xf numFmtId="0" fontId="8" fillId="0" borderId="15" xfId="0" applyFont="1" applyBorder="1" applyAlignment="1">
      <alignment horizontal="right" vertical="center"/>
    </xf>
    <xf numFmtId="0" fontId="7" fillId="0" borderId="15" xfId="0" applyFont="1" applyBorder="1" applyAlignment="1">
      <alignment horizontal="right" vertical="center"/>
    </xf>
    <xf numFmtId="0" fontId="7" fillId="0" borderId="16" xfId="0" applyFont="1" applyBorder="1" applyAlignment="1">
      <alignment horizontal="right" vertical="center"/>
    </xf>
    <xf numFmtId="0" fontId="5" fillId="2" borderId="11" xfId="0" applyFont="1" applyFill="1" applyBorder="1"/>
    <xf numFmtId="0" fontId="5" fillId="2" borderId="12" xfId="0" applyFont="1" applyFill="1" applyBorder="1"/>
    <xf numFmtId="0" fontId="5" fillId="2" borderId="13" xfId="0" applyFont="1" applyFill="1" applyBorder="1"/>
    <xf numFmtId="0" fontId="7" fillId="0" borderId="14" xfId="0" applyFont="1" applyBorder="1" applyAlignment="1">
      <alignment horizontal="right" vertical="center"/>
    </xf>
    <xf numFmtId="0" fontId="5" fillId="4" borderId="0" xfId="0" applyFont="1" applyFill="1" applyAlignment="1">
      <alignment horizontal="center"/>
    </xf>
    <xf numFmtId="0" fontId="3" fillId="0" borderId="0" xfId="0" applyFont="1" applyAlignment="1">
      <alignment horizontal="center"/>
    </xf>
    <xf numFmtId="0" fontId="5" fillId="4" borderId="0" xfId="0" applyFont="1" applyFill="1"/>
    <xf numFmtId="0" fontId="8" fillId="5" borderId="17" xfId="0" applyFont="1" applyFill="1" applyBorder="1" applyAlignment="1">
      <alignment horizontal="center"/>
    </xf>
    <xf numFmtId="0" fontId="9" fillId="5" borderId="17" xfId="0" applyFont="1" applyFill="1" applyBorder="1" applyAlignment="1">
      <alignment horizontal="center"/>
    </xf>
    <xf numFmtId="0" fontId="10" fillId="5" borderId="17" xfId="0" applyFont="1" applyFill="1" applyBorder="1" applyAlignment="1">
      <alignment horizontal="center"/>
    </xf>
    <xf numFmtId="0" fontId="11" fillId="5" borderId="17" xfId="0" applyFont="1" applyFill="1" applyBorder="1" applyAlignment="1">
      <alignment horizontal="center"/>
    </xf>
    <xf numFmtId="0" fontId="8" fillId="5" borderId="18" xfId="0" applyFont="1" applyFill="1" applyBorder="1" applyAlignment="1">
      <alignment horizontal="center"/>
    </xf>
    <xf numFmtId="0" fontId="8" fillId="0" borderId="17" xfId="0" applyFont="1" applyBorder="1"/>
    <xf numFmtId="0" fontId="1" fillId="0" borderId="17" xfId="0" applyFont="1" applyBorder="1"/>
    <xf numFmtId="0" fontId="1" fillId="0" borderId="18" xfId="0" applyFont="1" applyBorder="1"/>
    <xf numFmtId="0" fontId="8" fillId="0" borderId="0" xfId="0" applyFont="1"/>
    <xf numFmtId="0" fontId="1" fillId="0" borderId="0" xfId="0" applyFont="1"/>
    <xf numFmtId="0" fontId="1" fillId="0" borderId="19" xfId="0" applyFont="1" applyBorder="1"/>
    <xf numFmtId="0" fontId="5" fillId="2" borderId="14" xfId="0" applyFont="1" applyFill="1" applyBorder="1"/>
    <xf numFmtId="0" fontId="5" fillId="2" borderId="15" xfId="0" applyFont="1" applyFill="1" applyBorder="1"/>
    <xf numFmtId="0" fontId="5" fillId="2" borderId="16" xfId="0" applyFont="1" applyFill="1" applyBorder="1"/>
    <xf numFmtId="0" fontId="8" fillId="0" borderId="14" xfId="0" applyFont="1" applyBorder="1"/>
    <xf numFmtId="0" fontId="8" fillId="0" borderId="15" xfId="0" applyFont="1" applyBorder="1"/>
    <xf numFmtId="0" fontId="8" fillId="0" borderId="16" xfId="0" applyFont="1" applyBorder="1"/>
    <xf numFmtId="0" fontId="8" fillId="0" borderId="5" xfId="0" applyFont="1" applyBorder="1" applyAlignment="1">
      <alignment horizontal="right"/>
    </xf>
    <xf numFmtId="0" fontId="8" fillId="0" borderId="0" xfId="0" applyFont="1" applyAlignment="1">
      <alignment horizontal="right"/>
    </xf>
    <xf numFmtId="0" fontId="8" fillId="0" borderId="6" xfId="0" applyFont="1" applyBorder="1" applyAlignment="1">
      <alignment horizontal="right"/>
    </xf>
    <xf numFmtId="0" fontId="8" fillId="0" borderId="7" xfId="0" applyFont="1" applyBorder="1" applyAlignment="1">
      <alignment horizontal="right"/>
    </xf>
    <xf numFmtId="0" fontId="8" fillId="0" borderId="8" xfId="0" applyFont="1" applyBorder="1" applyAlignment="1">
      <alignment horizontal="right"/>
    </xf>
    <xf numFmtId="0" fontId="8" fillId="0" borderId="9" xfId="0" applyFont="1" applyBorder="1" applyAlignment="1">
      <alignment horizontal="right"/>
    </xf>
    <xf numFmtId="0" fontId="12" fillId="5" borderId="17" xfId="0" applyFont="1" applyFill="1" applyBorder="1" applyAlignment="1">
      <alignment horizontal="center"/>
    </xf>
    <xf numFmtId="0" fontId="13" fillId="5" borderId="17" xfId="0" applyFont="1" applyFill="1" applyBorder="1"/>
    <xf numFmtId="0" fontId="13" fillId="5" borderId="18" xfId="0" applyFont="1" applyFill="1" applyBorder="1"/>
    <xf numFmtId="0" fontId="5" fillId="5" borderId="17" xfId="0" applyFont="1" applyFill="1" applyBorder="1" applyAlignment="1">
      <alignment horizontal="center"/>
    </xf>
    <xf numFmtId="0" fontId="5" fillId="5" borderId="18" xfId="0" applyFont="1" applyFill="1" applyBorder="1" applyAlignment="1">
      <alignment horizontal="center"/>
    </xf>
    <xf numFmtId="0" fontId="8" fillId="5" borderId="0" xfId="0" applyFont="1" applyFill="1" applyAlignment="1">
      <alignment horizontal="center"/>
    </xf>
    <xf numFmtId="0" fontId="14" fillId="0" borderId="0" xfId="0" applyFont="1"/>
    <xf numFmtId="0" fontId="6" fillId="0" borderId="0" xfId="0" applyFont="1" applyAlignment="1">
      <alignment horizontal="center"/>
    </xf>
    <xf numFmtId="0" fontId="15" fillId="0" borderId="0" xfId="0" applyFont="1"/>
    <xf numFmtId="0" fontId="2" fillId="0" borderId="0" xfId="0" applyFont="1"/>
    <xf numFmtId="0" fontId="0" fillId="4" borderId="0" xfId="0" applyFill="1"/>
    <xf numFmtId="0" fontId="3" fillId="4" borderId="0" xfId="0" applyFont="1" applyFill="1"/>
    <xf numFmtId="0" fontId="18" fillId="0" borderId="14" xfId="0" applyFont="1" applyBorder="1"/>
    <xf numFmtId="0" fontId="8" fillId="5" borderId="22" xfId="0" applyFont="1" applyFill="1" applyBorder="1" applyAlignment="1">
      <alignment horizontal="center"/>
    </xf>
    <xf numFmtId="0" fontId="8" fillId="5" borderId="15" xfId="0" applyFont="1" applyFill="1" applyBorder="1" applyAlignment="1">
      <alignment horizontal="center"/>
    </xf>
    <xf numFmtId="0" fontId="12" fillId="5" borderId="15" xfId="0" applyFont="1" applyFill="1" applyBorder="1" applyAlignment="1">
      <alignment horizontal="center"/>
    </xf>
    <xf numFmtId="0" fontId="13" fillId="5" borderId="15" xfId="0" applyFont="1" applyFill="1" applyBorder="1" applyAlignment="1">
      <alignment horizontal="center"/>
    </xf>
    <xf numFmtId="0" fontId="13" fillId="5" borderId="23" xfId="0" applyFont="1" applyFill="1" applyBorder="1" applyAlignment="1">
      <alignment horizontal="center"/>
    </xf>
    <xf numFmtId="0" fontId="17" fillId="0" borderId="15" xfId="0" applyFont="1" applyBorder="1"/>
    <xf numFmtId="0" fontId="17" fillId="0" borderId="16" xfId="0" applyFont="1" applyBorder="1"/>
    <xf numFmtId="0" fontId="18" fillId="0" borderId="5" xfId="0" applyFont="1" applyBorder="1"/>
    <xf numFmtId="0" fontId="19" fillId="7" borderId="0" xfId="0" applyFont="1" applyFill="1" applyAlignment="1">
      <alignment horizontal="right"/>
    </xf>
    <xf numFmtId="0" fontId="18" fillId="0" borderId="7" xfId="0" applyFont="1" applyBorder="1"/>
    <xf numFmtId="0" fontId="19" fillId="7" borderId="8" xfId="0" applyFont="1" applyFill="1" applyBorder="1" applyAlignment="1">
      <alignment horizontal="right"/>
    </xf>
    <xf numFmtId="0" fontId="17" fillId="4" borderId="6" xfId="0" applyFont="1" applyFill="1" applyBorder="1"/>
    <xf numFmtId="0" fontId="20" fillId="4" borderId="9" xfId="0" applyFont="1" applyFill="1" applyBorder="1" applyAlignment="1">
      <alignment horizontal="right"/>
    </xf>
    <xf numFmtId="0" fontId="18" fillId="0" borderId="24" xfId="0" applyFont="1" applyBorder="1" applyAlignment="1">
      <alignment horizontal="right"/>
    </xf>
    <xf numFmtId="0" fontId="18" fillId="0" borderId="8" xfId="0" applyFont="1" applyBorder="1" applyAlignment="1">
      <alignment horizontal="right"/>
    </xf>
    <xf numFmtId="0" fontId="18" fillId="0" borderId="25" xfId="0" applyFont="1" applyBorder="1" applyAlignment="1">
      <alignment horizontal="right"/>
    </xf>
    <xf numFmtId="0" fontId="18" fillId="0" borderId="20" xfId="0" applyFont="1" applyBorder="1" applyAlignment="1">
      <alignment horizontal="right"/>
    </xf>
    <xf numFmtId="0" fontId="18" fillId="0" borderId="0" xfId="0" applyFont="1" applyAlignment="1">
      <alignment horizontal="right"/>
    </xf>
    <xf numFmtId="0" fontId="18" fillId="0" borderId="21" xfId="0" applyFont="1" applyBorder="1" applyAlignment="1">
      <alignment horizontal="right"/>
    </xf>
    <xf numFmtId="0" fontId="16" fillId="6" borderId="26" xfId="0" applyFont="1" applyFill="1" applyBorder="1"/>
    <xf numFmtId="0" fontId="8" fillId="5" borderId="23" xfId="0" applyFont="1" applyFill="1" applyBorder="1" applyAlignment="1">
      <alignment horizontal="center"/>
    </xf>
    <xf numFmtId="0" fontId="18" fillId="0" borderId="15" xfId="0" applyFont="1" applyBorder="1"/>
    <xf numFmtId="0" fontId="20" fillId="4" borderId="6" xfId="0" applyFont="1" applyFill="1" applyBorder="1"/>
    <xf numFmtId="0" fontId="8" fillId="5" borderId="14" xfId="0" applyFont="1" applyFill="1" applyBorder="1" applyAlignment="1">
      <alignment horizontal="center"/>
    </xf>
    <xf numFmtId="0" fontId="8" fillId="5" borderId="16" xfId="0" applyFont="1" applyFill="1" applyBorder="1" applyAlignment="1">
      <alignment horizontal="center"/>
    </xf>
    <xf numFmtId="0" fontId="18" fillId="0" borderId="7" xfId="0" applyFont="1" applyBorder="1" applyAlignment="1">
      <alignment horizontal="right"/>
    </xf>
    <xf numFmtId="0" fontId="18" fillId="0" borderId="9" xfId="0" applyFont="1" applyBorder="1" applyAlignment="1">
      <alignment horizontal="right"/>
    </xf>
    <xf numFmtId="0" fontId="18" fillId="0" borderId="5" xfId="0" applyFont="1" applyBorder="1" applyAlignment="1">
      <alignment horizontal="right"/>
    </xf>
    <xf numFmtId="0" fontId="18" fillId="0" borderId="6" xfId="0" applyFont="1" applyBorder="1" applyAlignment="1">
      <alignment horizontal="right"/>
    </xf>
    <xf numFmtId="0" fontId="5" fillId="5" borderId="15" xfId="0" applyFont="1" applyFill="1" applyBorder="1" applyAlignment="1">
      <alignment horizontal="center"/>
    </xf>
    <xf numFmtId="0" fontId="5" fillId="5" borderId="27" xfId="0" applyFont="1" applyFill="1" applyBorder="1" applyAlignment="1">
      <alignment horizontal="center"/>
    </xf>
    <xf numFmtId="0" fontId="0" fillId="2" borderId="0" xfId="0" applyFill="1"/>
    <xf numFmtId="0" fontId="4" fillId="2" borderId="0" xfId="0" applyFont="1" applyFill="1"/>
  </cellXfs>
  <cellStyles count="1">
    <cellStyle name="Normal" xfId="0" builtinId="0"/>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8B1E-0006-44E5-8625-806F2748B873}">
  <dimension ref="A1:N33"/>
  <sheetViews>
    <sheetView tabSelected="1" zoomScale="60" zoomScaleNormal="60" workbookViewId="0">
      <selection activeCell="R37" sqref="R37"/>
    </sheetView>
  </sheetViews>
  <sheetFormatPr defaultRowHeight="14.4" x14ac:dyDescent="0.3"/>
  <sheetData>
    <row r="1" spans="1:14" ht="15" thickBot="1" x14ac:dyDescent="0.35">
      <c r="A1" s="9" t="s">
        <v>23</v>
      </c>
      <c r="B1" s="10" t="s">
        <v>24</v>
      </c>
      <c r="C1" s="11" t="s">
        <v>25</v>
      </c>
      <c r="D1" s="11" t="s">
        <v>26</v>
      </c>
      <c r="E1" s="11" t="s">
        <v>27</v>
      </c>
      <c r="F1" s="11" t="s">
        <v>28</v>
      </c>
      <c r="G1" s="11" t="s">
        <v>29</v>
      </c>
      <c r="H1" s="11" t="s">
        <v>30</v>
      </c>
      <c r="I1" s="11" t="s">
        <v>31</v>
      </c>
      <c r="J1" s="11" t="s">
        <v>32</v>
      </c>
      <c r="K1" s="12" t="s">
        <v>33</v>
      </c>
      <c r="L1" s="13" t="s">
        <v>34</v>
      </c>
      <c r="M1" s="14" t="s">
        <v>35</v>
      </c>
      <c r="N1" s="5"/>
    </row>
    <row r="2" spans="1:14" x14ac:dyDescent="0.3">
      <c r="A2" s="8">
        <v>1</v>
      </c>
      <c r="B2" s="74">
        <v>5759</v>
      </c>
      <c r="C2" s="74">
        <v>6882</v>
      </c>
      <c r="D2">
        <v>5021</v>
      </c>
      <c r="E2">
        <v>6736</v>
      </c>
      <c r="F2">
        <v>6984</v>
      </c>
      <c r="G2">
        <v>6529</v>
      </c>
      <c r="H2">
        <v>4332</v>
      </c>
      <c r="I2">
        <v>6139</v>
      </c>
      <c r="J2">
        <v>4430</v>
      </c>
      <c r="K2">
        <v>5378</v>
      </c>
      <c r="L2" s="4">
        <f>AVERAGE(B2:K2)</f>
        <v>5819</v>
      </c>
      <c r="M2" s="4">
        <f>_xlfn.STDEV.P(B2:K2)</f>
        <v>943.92573860447305</v>
      </c>
      <c r="N2" s="8">
        <f t="shared" ref="N2:N25" si="0">100*M2/L2</f>
        <v>16.221442491913955</v>
      </c>
    </row>
    <row r="3" spans="1:14" x14ac:dyDescent="0.3">
      <c r="A3" s="8">
        <f>A2+1</f>
        <v>2</v>
      </c>
      <c r="B3" s="74">
        <v>4056</v>
      </c>
      <c r="C3" s="74">
        <v>6274</v>
      </c>
      <c r="D3">
        <v>5321</v>
      </c>
      <c r="E3">
        <v>6196</v>
      </c>
      <c r="F3">
        <v>5177</v>
      </c>
      <c r="G3">
        <v>6212</v>
      </c>
      <c r="H3">
        <v>4803</v>
      </c>
      <c r="I3">
        <v>6031</v>
      </c>
      <c r="J3">
        <v>3605</v>
      </c>
      <c r="K3">
        <v>5567</v>
      </c>
      <c r="L3" s="4">
        <f t="shared" ref="L3:L25" si="1">AVERAGE(B3:K3)</f>
        <v>5324.2</v>
      </c>
      <c r="M3" s="4">
        <f t="shared" ref="M3:M25" si="2">_xlfn.STDEV.P(B3:K3)</f>
        <v>886.91429123675755</v>
      </c>
      <c r="N3" s="8">
        <f t="shared" si="0"/>
        <v>16.658170076945975</v>
      </c>
    </row>
    <row r="4" spans="1:14" x14ac:dyDescent="0.3">
      <c r="A4" s="8">
        <f t="shared" ref="A4:A25" si="3">A3+1</f>
        <v>3</v>
      </c>
      <c r="B4" s="74">
        <v>4267</v>
      </c>
      <c r="C4" s="74">
        <v>4425</v>
      </c>
      <c r="D4">
        <v>3408</v>
      </c>
      <c r="E4">
        <v>4775</v>
      </c>
      <c r="F4">
        <v>5366</v>
      </c>
      <c r="G4">
        <v>4734</v>
      </c>
      <c r="H4">
        <v>5877</v>
      </c>
      <c r="I4">
        <v>5325</v>
      </c>
      <c r="J4">
        <v>5187</v>
      </c>
      <c r="K4">
        <v>3152</v>
      </c>
      <c r="L4" s="4">
        <f t="shared" si="1"/>
        <v>4651.6000000000004</v>
      </c>
      <c r="M4" s="4">
        <f t="shared" si="2"/>
        <v>822.72209159594104</v>
      </c>
      <c r="N4" s="8">
        <f t="shared" si="0"/>
        <v>17.686862404246732</v>
      </c>
    </row>
    <row r="5" spans="1:14" x14ac:dyDescent="0.3">
      <c r="A5" s="8">
        <f t="shared" si="3"/>
        <v>4</v>
      </c>
      <c r="B5" s="74">
        <v>4669</v>
      </c>
      <c r="C5" s="74">
        <v>4037</v>
      </c>
      <c r="D5">
        <v>4184</v>
      </c>
      <c r="E5">
        <v>3683</v>
      </c>
      <c r="F5">
        <v>4185</v>
      </c>
      <c r="G5">
        <v>2435</v>
      </c>
      <c r="H5">
        <v>4965</v>
      </c>
      <c r="I5">
        <v>4390</v>
      </c>
      <c r="J5">
        <v>4771</v>
      </c>
      <c r="K5">
        <v>4079</v>
      </c>
      <c r="L5" s="4">
        <f t="shared" si="1"/>
        <v>4139.8</v>
      </c>
      <c r="M5" s="4">
        <f t="shared" si="2"/>
        <v>674.92900367371976</v>
      </c>
      <c r="N5" s="8">
        <f t="shared" si="0"/>
        <v>16.303420543835927</v>
      </c>
    </row>
    <row r="6" spans="1:14" x14ac:dyDescent="0.3">
      <c r="A6" s="8">
        <f t="shared" si="3"/>
        <v>5</v>
      </c>
      <c r="B6" s="74">
        <v>3700</v>
      </c>
      <c r="C6" s="74">
        <v>3722</v>
      </c>
      <c r="D6">
        <v>2486</v>
      </c>
      <c r="E6">
        <v>3553</v>
      </c>
      <c r="F6">
        <v>3536</v>
      </c>
      <c r="G6">
        <v>548</v>
      </c>
      <c r="H6">
        <v>4515</v>
      </c>
      <c r="I6">
        <v>3912</v>
      </c>
      <c r="J6">
        <v>3418</v>
      </c>
      <c r="K6">
        <v>3509</v>
      </c>
      <c r="L6" s="4">
        <f t="shared" si="1"/>
        <v>3289.9</v>
      </c>
      <c r="M6" s="4">
        <f t="shared" si="2"/>
        <v>1029.6233728893299</v>
      </c>
      <c r="N6" s="8">
        <f t="shared" si="0"/>
        <v>31.296494510147113</v>
      </c>
    </row>
    <row r="7" spans="1:14" x14ac:dyDescent="0.3">
      <c r="A7" s="8">
        <f t="shared" si="3"/>
        <v>6</v>
      </c>
      <c r="B7" s="74">
        <v>2484</v>
      </c>
      <c r="C7" s="74">
        <v>3488</v>
      </c>
      <c r="D7">
        <v>3712</v>
      </c>
      <c r="E7">
        <v>3294</v>
      </c>
      <c r="F7">
        <v>3156</v>
      </c>
      <c r="G7">
        <v>4290</v>
      </c>
      <c r="H7">
        <v>3270</v>
      </c>
      <c r="I7">
        <v>2572</v>
      </c>
      <c r="J7">
        <v>4040</v>
      </c>
      <c r="K7">
        <v>3218</v>
      </c>
      <c r="L7" s="4">
        <f t="shared" si="1"/>
        <v>3352.4</v>
      </c>
      <c r="M7" s="4">
        <f t="shared" si="2"/>
        <v>541.25469051085372</v>
      </c>
      <c r="N7" s="8">
        <f t="shared" si="0"/>
        <v>16.145289658479111</v>
      </c>
    </row>
    <row r="8" spans="1:14" x14ac:dyDescent="0.3">
      <c r="A8" s="8">
        <f t="shared" si="3"/>
        <v>7</v>
      </c>
      <c r="B8" s="74">
        <v>3822</v>
      </c>
      <c r="C8" s="74">
        <v>3269</v>
      </c>
      <c r="D8">
        <v>3440</v>
      </c>
      <c r="E8">
        <v>3056</v>
      </c>
      <c r="F8">
        <v>2988</v>
      </c>
      <c r="G8">
        <v>2325</v>
      </c>
      <c r="H8">
        <v>3352</v>
      </c>
      <c r="I8">
        <v>3913</v>
      </c>
      <c r="J8">
        <v>3881</v>
      </c>
      <c r="K8">
        <v>2538</v>
      </c>
      <c r="L8" s="4">
        <f t="shared" si="1"/>
        <v>3258.4</v>
      </c>
      <c r="M8" s="4">
        <f t="shared" si="2"/>
        <v>517.67966929366662</v>
      </c>
      <c r="N8" s="8">
        <f t="shared" si="0"/>
        <v>15.887542023498238</v>
      </c>
    </row>
    <row r="9" spans="1:14" x14ac:dyDescent="0.3">
      <c r="A9" s="8">
        <f t="shared" si="3"/>
        <v>8</v>
      </c>
      <c r="B9" s="74">
        <v>3631</v>
      </c>
      <c r="C9" s="74">
        <v>2958</v>
      </c>
      <c r="D9">
        <v>2985</v>
      </c>
      <c r="E9">
        <v>2765</v>
      </c>
      <c r="F9">
        <v>1320</v>
      </c>
      <c r="G9">
        <v>3041</v>
      </c>
      <c r="H9">
        <v>3641</v>
      </c>
      <c r="I9">
        <v>3137</v>
      </c>
      <c r="J9">
        <v>3298</v>
      </c>
      <c r="K9">
        <v>2385</v>
      </c>
      <c r="L9" s="4">
        <f t="shared" si="1"/>
        <v>2916.1</v>
      </c>
      <c r="M9" s="4">
        <f t="shared" si="2"/>
        <v>640.76071196664361</v>
      </c>
      <c r="N9" s="8">
        <f t="shared" si="0"/>
        <v>21.97320777636719</v>
      </c>
    </row>
    <row r="10" spans="1:14" x14ac:dyDescent="0.3">
      <c r="A10" s="8">
        <f t="shared" si="3"/>
        <v>9</v>
      </c>
      <c r="B10" s="74">
        <v>1632</v>
      </c>
      <c r="C10" s="74">
        <v>1917</v>
      </c>
      <c r="D10">
        <v>2979</v>
      </c>
      <c r="E10">
        <v>2559</v>
      </c>
      <c r="F10">
        <v>3304</v>
      </c>
      <c r="G10">
        <v>1715</v>
      </c>
      <c r="H10">
        <v>3331</v>
      </c>
      <c r="I10">
        <v>3490</v>
      </c>
      <c r="J10">
        <v>2886</v>
      </c>
      <c r="K10">
        <v>2479</v>
      </c>
      <c r="L10" s="4">
        <f t="shared" si="1"/>
        <v>2629.2</v>
      </c>
      <c r="M10" s="4">
        <f t="shared" si="2"/>
        <v>651.31003370130884</v>
      </c>
      <c r="N10" s="8">
        <f t="shared" si="0"/>
        <v>24.772175327145479</v>
      </c>
    </row>
    <row r="11" spans="1:14" x14ac:dyDescent="0.3">
      <c r="A11" s="8">
        <f t="shared" si="3"/>
        <v>10</v>
      </c>
      <c r="B11" s="74">
        <v>2087</v>
      </c>
      <c r="C11" s="74">
        <v>3205</v>
      </c>
      <c r="D11">
        <v>2732</v>
      </c>
      <c r="E11">
        <v>2557</v>
      </c>
      <c r="F11">
        <v>3324</v>
      </c>
      <c r="G11">
        <v>2904</v>
      </c>
      <c r="H11">
        <v>3004</v>
      </c>
      <c r="I11">
        <v>3300</v>
      </c>
      <c r="J11">
        <v>2549</v>
      </c>
      <c r="K11">
        <v>1722</v>
      </c>
      <c r="L11" s="4">
        <f t="shared" si="1"/>
        <v>2738.4</v>
      </c>
      <c r="M11" s="4">
        <f t="shared" si="2"/>
        <v>500.02143954034614</v>
      </c>
      <c r="N11" s="8">
        <f t="shared" si="0"/>
        <v>18.259620199399141</v>
      </c>
    </row>
    <row r="12" spans="1:14" x14ac:dyDescent="0.3">
      <c r="A12" s="8">
        <f t="shared" si="3"/>
        <v>11</v>
      </c>
      <c r="B12" s="74">
        <v>3301</v>
      </c>
      <c r="C12" s="74">
        <v>3205</v>
      </c>
      <c r="D12">
        <v>1112</v>
      </c>
      <c r="E12">
        <v>2630</v>
      </c>
      <c r="F12">
        <v>1987</v>
      </c>
      <c r="G12">
        <v>3658</v>
      </c>
      <c r="H12">
        <v>3280</v>
      </c>
      <c r="I12">
        <v>3021</v>
      </c>
      <c r="J12">
        <v>2552</v>
      </c>
      <c r="K12">
        <v>1232</v>
      </c>
      <c r="L12" s="4">
        <f t="shared" si="1"/>
        <v>2597.8000000000002</v>
      </c>
      <c r="M12" s="4">
        <f t="shared" si="2"/>
        <v>841.48223986011726</v>
      </c>
      <c r="N12" s="8">
        <f t="shared" si="0"/>
        <v>32.392110241747524</v>
      </c>
    </row>
    <row r="13" spans="1:14" x14ac:dyDescent="0.3">
      <c r="A13" s="8">
        <f t="shared" si="3"/>
        <v>12</v>
      </c>
      <c r="B13" s="74">
        <v>3255</v>
      </c>
      <c r="C13" s="74">
        <v>3065</v>
      </c>
      <c r="D13">
        <v>3286</v>
      </c>
      <c r="E13">
        <v>2371</v>
      </c>
      <c r="F13">
        <v>2533</v>
      </c>
      <c r="G13">
        <v>3551</v>
      </c>
      <c r="H13">
        <v>2977</v>
      </c>
      <c r="I13">
        <v>2435</v>
      </c>
      <c r="J13">
        <v>2726</v>
      </c>
      <c r="K13">
        <v>2204</v>
      </c>
      <c r="L13" s="4">
        <f t="shared" si="1"/>
        <v>2840.3</v>
      </c>
      <c r="M13" s="4">
        <f t="shared" si="2"/>
        <v>429.15988861961461</v>
      </c>
      <c r="N13" s="8">
        <f t="shared" si="0"/>
        <v>15.109667592142188</v>
      </c>
    </row>
    <row r="14" spans="1:14" x14ac:dyDescent="0.3">
      <c r="A14" s="8">
        <f t="shared" si="3"/>
        <v>13</v>
      </c>
      <c r="B14" s="74">
        <v>2983</v>
      </c>
      <c r="C14" s="74">
        <v>2910</v>
      </c>
      <c r="D14">
        <v>1557</v>
      </c>
      <c r="E14">
        <v>2243</v>
      </c>
      <c r="F14">
        <v>3057</v>
      </c>
      <c r="G14">
        <v>1476</v>
      </c>
      <c r="H14">
        <v>2764</v>
      </c>
      <c r="I14">
        <v>1175</v>
      </c>
      <c r="J14">
        <v>2556</v>
      </c>
      <c r="K14">
        <v>1039</v>
      </c>
      <c r="L14" s="4">
        <f t="shared" si="1"/>
        <v>2176</v>
      </c>
      <c r="M14" s="4">
        <f t="shared" si="2"/>
        <v>750.24862545692145</v>
      </c>
      <c r="N14" s="8">
        <f t="shared" si="0"/>
        <v>34.47833756695411</v>
      </c>
    </row>
    <row r="15" spans="1:14" x14ac:dyDescent="0.3">
      <c r="A15" s="8">
        <f t="shared" si="3"/>
        <v>14</v>
      </c>
      <c r="B15" s="74">
        <v>3025</v>
      </c>
      <c r="C15" s="74">
        <v>2756</v>
      </c>
      <c r="D15">
        <v>1607</v>
      </c>
      <c r="E15">
        <v>2620</v>
      </c>
      <c r="F15">
        <v>2720</v>
      </c>
      <c r="G15">
        <v>3601</v>
      </c>
      <c r="H15">
        <v>2522</v>
      </c>
      <c r="I15">
        <v>357</v>
      </c>
      <c r="J15">
        <v>2289</v>
      </c>
      <c r="K15">
        <v>2557</v>
      </c>
      <c r="L15" s="4">
        <f t="shared" si="1"/>
        <v>2405.4</v>
      </c>
      <c r="M15" s="4">
        <f t="shared" si="2"/>
        <v>834.55511501637807</v>
      </c>
      <c r="N15" s="8">
        <f t="shared" si="0"/>
        <v>34.695065894087392</v>
      </c>
    </row>
    <row r="16" spans="1:14" x14ac:dyDescent="0.3">
      <c r="A16" s="8">
        <f t="shared" si="3"/>
        <v>15</v>
      </c>
      <c r="B16" s="74">
        <v>1074</v>
      </c>
      <c r="C16" s="74">
        <v>2565</v>
      </c>
      <c r="D16">
        <v>3040</v>
      </c>
      <c r="E16">
        <v>2462</v>
      </c>
      <c r="F16">
        <v>2997</v>
      </c>
      <c r="G16">
        <v>1704</v>
      </c>
      <c r="H16">
        <v>2606</v>
      </c>
      <c r="I16">
        <v>422</v>
      </c>
      <c r="J16">
        <v>2188</v>
      </c>
      <c r="K16">
        <v>2968</v>
      </c>
      <c r="L16" s="4">
        <f t="shared" si="1"/>
        <v>2202.6</v>
      </c>
      <c r="M16" s="4">
        <f t="shared" si="2"/>
        <v>835.02038298475088</v>
      </c>
      <c r="N16" s="8">
        <f t="shared" si="0"/>
        <v>37.910668436609051</v>
      </c>
    </row>
    <row r="17" spans="1:14" x14ac:dyDescent="0.3">
      <c r="A17" s="8">
        <f t="shared" si="3"/>
        <v>16</v>
      </c>
      <c r="B17" s="74">
        <v>3318</v>
      </c>
      <c r="C17" s="74">
        <v>1530</v>
      </c>
      <c r="D17">
        <v>2753</v>
      </c>
      <c r="E17">
        <v>2031</v>
      </c>
      <c r="F17">
        <v>1052</v>
      </c>
      <c r="G17">
        <v>468</v>
      </c>
      <c r="H17">
        <v>2685</v>
      </c>
      <c r="I17">
        <v>948</v>
      </c>
      <c r="J17">
        <v>2419</v>
      </c>
      <c r="K17">
        <v>2546</v>
      </c>
      <c r="L17" s="4">
        <f t="shared" si="1"/>
        <v>1975</v>
      </c>
      <c r="M17" s="4">
        <f t="shared" si="2"/>
        <v>884.02929815702373</v>
      </c>
      <c r="N17" s="8">
        <f t="shared" si="0"/>
        <v>44.760977121874618</v>
      </c>
    </row>
    <row r="18" spans="1:14" x14ac:dyDescent="0.3">
      <c r="A18" s="8">
        <f t="shared" si="3"/>
        <v>17</v>
      </c>
      <c r="B18" s="74">
        <v>1302</v>
      </c>
      <c r="C18" s="74">
        <v>2382</v>
      </c>
      <c r="D18">
        <v>2652</v>
      </c>
      <c r="E18">
        <v>2339</v>
      </c>
      <c r="F18">
        <v>2845</v>
      </c>
      <c r="G18">
        <v>2953</v>
      </c>
      <c r="H18">
        <v>2429</v>
      </c>
      <c r="I18">
        <v>1363</v>
      </c>
      <c r="J18">
        <v>2156</v>
      </c>
      <c r="K18">
        <v>2427</v>
      </c>
      <c r="L18" s="4">
        <f t="shared" si="1"/>
        <v>2284.8000000000002</v>
      </c>
      <c r="M18" s="4">
        <f t="shared" si="2"/>
        <v>527.32832277434136</v>
      </c>
      <c r="N18" s="8">
        <f t="shared" si="0"/>
        <v>23.079846059801355</v>
      </c>
    </row>
    <row r="19" spans="1:14" x14ac:dyDescent="0.3">
      <c r="A19" s="8">
        <f t="shared" si="3"/>
        <v>18</v>
      </c>
      <c r="B19" s="74">
        <v>2416</v>
      </c>
      <c r="C19" s="74">
        <v>2734</v>
      </c>
      <c r="D19">
        <v>1064</v>
      </c>
      <c r="E19">
        <v>2062</v>
      </c>
      <c r="F19">
        <v>1009</v>
      </c>
      <c r="G19">
        <v>3397</v>
      </c>
      <c r="H19">
        <v>2573</v>
      </c>
      <c r="I19">
        <v>3232</v>
      </c>
      <c r="J19">
        <v>1952</v>
      </c>
      <c r="K19">
        <v>2257</v>
      </c>
      <c r="L19" s="4">
        <f t="shared" si="1"/>
        <v>2269.6</v>
      </c>
      <c r="M19" s="4">
        <f t="shared" si="2"/>
        <v>755.85093768546722</v>
      </c>
      <c r="N19" s="8">
        <f t="shared" si="0"/>
        <v>33.303266552937401</v>
      </c>
    </row>
    <row r="20" spans="1:14" x14ac:dyDescent="0.3">
      <c r="A20" s="8">
        <f t="shared" si="3"/>
        <v>19</v>
      </c>
      <c r="B20" s="74">
        <v>1240</v>
      </c>
      <c r="C20" s="74">
        <v>2722</v>
      </c>
      <c r="D20">
        <v>2977</v>
      </c>
      <c r="E20">
        <v>2159</v>
      </c>
      <c r="F20">
        <v>3045</v>
      </c>
      <c r="G20">
        <v>2840</v>
      </c>
      <c r="H20">
        <v>266</v>
      </c>
      <c r="I20">
        <v>1159</v>
      </c>
      <c r="J20">
        <v>2037</v>
      </c>
      <c r="K20">
        <v>2265</v>
      </c>
      <c r="L20" s="4">
        <f t="shared" si="1"/>
        <v>2071</v>
      </c>
      <c r="M20" s="4">
        <f t="shared" si="2"/>
        <v>872.4414020437132</v>
      </c>
      <c r="N20" s="8">
        <f t="shared" si="0"/>
        <v>42.12657663175824</v>
      </c>
    </row>
    <row r="21" spans="1:14" x14ac:dyDescent="0.3">
      <c r="A21" s="8">
        <f t="shared" si="3"/>
        <v>20</v>
      </c>
      <c r="B21" s="74">
        <v>2497</v>
      </c>
      <c r="C21" s="74">
        <v>2678</v>
      </c>
      <c r="D21">
        <v>2790</v>
      </c>
      <c r="E21">
        <v>2206</v>
      </c>
      <c r="F21">
        <v>2594</v>
      </c>
      <c r="G21">
        <v>3227</v>
      </c>
      <c r="H21">
        <v>1036</v>
      </c>
      <c r="I21">
        <v>3378</v>
      </c>
      <c r="J21">
        <v>2006</v>
      </c>
      <c r="K21">
        <v>2434</v>
      </c>
      <c r="L21" s="4">
        <f t="shared" si="1"/>
        <v>2484.6</v>
      </c>
      <c r="M21" s="4">
        <f t="shared" si="2"/>
        <v>624.48333844867307</v>
      </c>
      <c r="N21" s="8">
        <f t="shared" si="0"/>
        <v>25.134159963320982</v>
      </c>
    </row>
    <row r="22" spans="1:14" x14ac:dyDescent="0.3">
      <c r="A22" s="8">
        <f t="shared" si="3"/>
        <v>21</v>
      </c>
      <c r="B22" s="74">
        <v>1128</v>
      </c>
      <c r="C22" s="74">
        <v>2528</v>
      </c>
      <c r="D22">
        <v>2681</v>
      </c>
      <c r="E22">
        <v>1986</v>
      </c>
      <c r="F22">
        <v>2363</v>
      </c>
      <c r="G22">
        <v>998</v>
      </c>
      <c r="H22">
        <v>3093</v>
      </c>
      <c r="I22">
        <v>3380</v>
      </c>
      <c r="J22">
        <v>1886</v>
      </c>
      <c r="K22">
        <v>2350</v>
      </c>
      <c r="L22" s="4">
        <f t="shared" si="1"/>
        <v>2239.3000000000002</v>
      </c>
      <c r="M22" s="4">
        <f t="shared" si="2"/>
        <v>728.06580059772079</v>
      </c>
      <c r="N22" s="8">
        <f t="shared" si="0"/>
        <v>32.513097869768266</v>
      </c>
    </row>
    <row r="23" spans="1:14" x14ac:dyDescent="0.3">
      <c r="A23" s="8">
        <f t="shared" si="3"/>
        <v>22</v>
      </c>
      <c r="B23" s="74">
        <v>2575</v>
      </c>
      <c r="C23" s="74">
        <v>2310</v>
      </c>
      <c r="D23">
        <v>1564</v>
      </c>
      <c r="E23">
        <v>2038</v>
      </c>
      <c r="F23">
        <v>1165</v>
      </c>
      <c r="G23">
        <v>3280</v>
      </c>
      <c r="H23">
        <v>2891</v>
      </c>
      <c r="I23">
        <v>1596</v>
      </c>
      <c r="J23">
        <v>1975</v>
      </c>
      <c r="K23">
        <v>2062</v>
      </c>
      <c r="L23" s="4">
        <f t="shared" si="1"/>
        <v>2145.6</v>
      </c>
      <c r="M23" s="4">
        <f t="shared" si="2"/>
        <v>608.56079400500323</v>
      </c>
      <c r="N23" s="8">
        <f t="shared" si="0"/>
        <v>28.363198825736543</v>
      </c>
    </row>
    <row r="24" spans="1:14" x14ac:dyDescent="0.3">
      <c r="A24" s="8">
        <f t="shared" si="3"/>
        <v>23</v>
      </c>
      <c r="B24" s="74">
        <v>2551</v>
      </c>
      <c r="C24" s="74">
        <v>2582</v>
      </c>
      <c r="D24">
        <v>2187</v>
      </c>
      <c r="E24">
        <v>1200</v>
      </c>
      <c r="F24">
        <v>2741</v>
      </c>
      <c r="G24">
        <v>3141</v>
      </c>
      <c r="H24">
        <v>2478</v>
      </c>
      <c r="I24">
        <v>815</v>
      </c>
      <c r="J24">
        <v>1844</v>
      </c>
      <c r="K24">
        <v>1755</v>
      </c>
      <c r="L24" s="4">
        <f t="shared" si="1"/>
        <v>2129.4</v>
      </c>
      <c r="M24" s="4">
        <f t="shared" si="2"/>
        <v>686.86842990488356</v>
      </c>
      <c r="N24" s="8">
        <f t="shared" si="0"/>
        <v>32.256430445425167</v>
      </c>
    </row>
    <row r="25" spans="1:14" x14ac:dyDescent="0.3">
      <c r="A25" s="8">
        <f t="shared" si="3"/>
        <v>24</v>
      </c>
      <c r="B25" s="74">
        <v>2526</v>
      </c>
      <c r="C25" s="74">
        <v>2247</v>
      </c>
      <c r="D25">
        <v>2687</v>
      </c>
      <c r="E25">
        <v>1241</v>
      </c>
      <c r="F25">
        <v>1215</v>
      </c>
      <c r="G25">
        <v>3233</v>
      </c>
      <c r="H25">
        <v>657</v>
      </c>
      <c r="I25">
        <v>2138</v>
      </c>
      <c r="J25">
        <v>1815</v>
      </c>
      <c r="K25">
        <v>314</v>
      </c>
      <c r="L25" s="4">
        <f t="shared" si="1"/>
        <v>1807.3</v>
      </c>
      <c r="M25" s="4">
        <f t="shared" si="2"/>
        <v>886.02652894820255</v>
      </c>
      <c r="N25" s="8">
        <f t="shared" si="0"/>
        <v>49.02487295679758</v>
      </c>
    </row>
    <row r="26" spans="1:14" x14ac:dyDescent="0.3">
      <c r="A26" t="s">
        <v>68</v>
      </c>
      <c r="B26" s="71" t="s">
        <v>69</v>
      </c>
      <c r="C26" s="71" t="s">
        <v>70</v>
      </c>
      <c r="D26" s="71" t="s">
        <v>71</v>
      </c>
      <c r="E26" s="71" t="s">
        <v>72</v>
      </c>
      <c r="F26" s="71" t="s">
        <v>73</v>
      </c>
      <c r="G26" s="71" t="s">
        <v>74</v>
      </c>
      <c r="H26" s="71" t="s">
        <v>75</v>
      </c>
      <c r="I26" s="71" t="s">
        <v>76</v>
      </c>
      <c r="J26" s="71" t="s">
        <v>77</v>
      </c>
      <c r="K26" s="72" t="s">
        <v>78</v>
      </c>
      <c r="L26" s="42">
        <f>AVERAGE(L2:L25)</f>
        <v>2906.1541666666672</v>
      </c>
      <c r="M26" s="4">
        <f>AVERAGE(M2:M25)</f>
        <v>728.05258947982702</v>
      </c>
      <c r="N26" s="9">
        <f>AVERAGE(N2:N25)</f>
        <v>27.51468754878913</v>
      </c>
    </row>
    <row r="27" spans="1:14" x14ac:dyDescent="0.3">
      <c r="A27" s="76" t="s">
        <v>89</v>
      </c>
      <c r="L27" s="43" t="s">
        <v>1</v>
      </c>
    </row>
    <row r="28" spans="1:14" x14ac:dyDescent="0.3">
      <c r="L28" s="78" t="s">
        <v>91</v>
      </c>
      <c r="M28" s="78"/>
      <c r="N28" s="78">
        <f>ROUND(L26,0)</f>
        <v>2906</v>
      </c>
    </row>
    <row r="29" spans="1:14" x14ac:dyDescent="0.3">
      <c r="B29" s="74"/>
      <c r="C29" s="74"/>
    </row>
    <row r="30" spans="1:14" ht="15" thickBot="1" x14ac:dyDescent="0.35"/>
    <row r="31" spans="1:14" ht="15" thickBot="1" x14ac:dyDescent="0.35">
      <c r="A31" s="100"/>
      <c r="B31" s="110" t="s">
        <v>69</v>
      </c>
      <c r="C31" s="110" t="s">
        <v>70</v>
      </c>
      <c r="D31" s="110" t="s">
        <v>71</v>
      </c>
      <c r="E31" s="110" t="s">
        <v>72</v>
      </c>
      <c r="F31" s="110" t="s">
        <v>73</v>
      </c>
      <c r="G31" s="110" t="s">
        <v>74</v>
      </c>
      <c r="H31" s="110" t="s">
        <v>75</v>
      </c>
      <c r="I31" s="110" t="s">
        <v>76</v>
      </c>
      <c r="J31" s="110" t="s">
        <v>77</v>
      </c>
      <c r="K31" s="111" t="s">
        <v>78</v>
      </c>
      <c r="L31" s="110" t="s">
        <v>93</v>
      </c>
      <c r="M31" s="87"/>
    </row>
    <row r="32" spans="1:14" ht="15" thickTop="1" x14ac:dyDescent="0.3">
      <c r="A32" s="88" t="s">
        <v>94</v>
      </c>
      <c r="B32" s="97">
        <v>288</v>
      </c>
      <c r="C32" s="98">
        <v>367</v>
      </c>
      <c r="D32" s="98">
        <v>296</v>
      </c>
      <c r="E32" s="98">
        <v>427</v>
      </c>
      <c r="F32" s="98">
        <v>366</v>
      </c>
      <c r="G32" s="98">
        <v>423</v>
      </c>
      <c r="H32" s="98">
        <v>446</v>
      </c>
      <c r="I32" s="98">
        <v>307</v>
      </c>
      <c r="J32" s="98">
        <v>370</v>
      </c>
      <c r="K32" s="99">
        <v>428</v>
      </c>
      <c r="L32" s="89">
        <f>AVERAGE(B32:K32)</f>
        <v>371.8</v>
      </c>
      <c r="M32" s="103" t="s">
        <v>95</v>
      </c>
    </row>
    <row r="33" spans="1:13" ht="15" thickBot="1" x14ac:dyDescent="0.35">
      <c r="A33" s="90" t="s">
        <v>96</v>
      </c>
      <c r="B33" s="94">
        <f>SUM(B2:B25)</f>
        <v>69298</v>
      </c>
      <c r="C33" s="95">
        <f t="shared" ref="C33:I33" si="4">SUM(C2:C25)</f>
        <v>76391</v>
      </c>
      <c r="D33" s="95">
        <f t="shared" si="4"/>
        <v>68225</v>
      </c>
      <c r="E33" s="95">
        <f t="shared" si="4"/>
        <v>68762</v>
      </c>
      <c r="F33" s="95">
        <f t="shared" si="4"/>
        <v>70663</v>
      </c>
      <c r="G33" s="95">
        <f t="shared" si="4"/>
        <v>72260</v>
      </c>
      <c r="H33" s="95">
        <f t="shared" si="4"/>
        <v>73347</v>
      </c>
      <c r="I33" s="95">
        <f t="shared" si="4"/>
        <v>67628</v>
      </c>
      <c r="J33" s="95">
        <f>SUM(J2:J25)</f>
        <v>68466</v>
      </c>
      <c r="K33" s="96">
        <f>SUM(K2:K25)</f>
        <v>62437</v>
      </c>
      <c r="L33" s="91">
        <f>AVERAGE(B33:K33)</f>
        <v>69747.7</v>
      </c>
      <c r="M33" s="93">
        <f>ROUND(100*(1 - (L32/L33)),2)</f>
        <v>99.47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AA8D8-5CDB-4394-9754-741662B6E503}">
  <dimension ref="A1:N25"/>
  <sheetViews>
    <sheetView zoomScale="90" zoomScaleNormal="90" workbookViewId="0">
      <selection activeCell="B1" sqref="B1:N1"/>
    </sheetView>
  </sheetViews>
  <sheetFormatPr defaultRowHeight="14.4" x14ac:dyDescent="0.3"/>
  <sheetData>
    <row r="1" spans="1:14" ht="15" thickBot="1" x14ac:dyDescent="0.35">
      <c r="A1" s="9" t="s">
        <v>23</v>
      </c>
      <c r="B1" s="10" t="s">
        <v>24</v>
      </c>
      <c r="C1" s="11" t="s">
        <v>25</v>
      </c>
      <c r="D1" s="11" t="s">
        <v>26</v>
      </c>
      <c r="E1" s="11" t="s">
        <v>27</v>
      </c>
      <c r="F1" s="11" t="s">
        <v>28</v>
      </c>
      <c r="G1" s="11" t="s">
        <v>29</v>
      </c>
      <c r="H1" s="11" t="s">
        <v>30</v>
      </c>
      <c r="I1" s="11" t="s">
        <v>31</v>
      </c>
      <c r="J1" s="11" t="s">
        <v>32</v>
      </c>
      <c r="K1" s="12" t="s">
        <v>33</v>
      </c>
      <c r="L1" s="13" t="s">
        <v>34</v>
      </c>
      <c r="M1" s="14" t="s">
        <v>35</v>
      </c>
      <c r="N1" s="5"/>
    </row>
    <row r="2" spans="1:14" x14ac:dyDescent="0.3">
      <c r="A2" s="8">
        <v>1</v>
      </c>
    </row>
    <row r="3" spans="1:14" x14ac:dyDescent="0.3">
      <c r="A3" s="8">
        <f>A2+1</f>
        <v>2</v>
      </c>
    </row>
    <row r="4" spans="1:14" x14ac:dyDescent="0.3">
      <c r="A4" s="8">
        <f t="shared" ref="A4:A25" si="0">A3+1</f>
        <v>3</v>
      </c>
    </row>
    <row r="5" spans="1:14" x14ac:dyDescent="0.3">
      <c r="A5" s="8">
        <f t="shared" si="0"/>
        <v>4</v>
      </c>
    </row>
    <row r="6" spans="1:14" x14ac:dyDescent="0.3">
      <c r="A6" s="8">
        <f t="shared" si="0"/>
        <v>5</v>
      </c>
    </row>
    <row r="7" spans="1:14" x14ac:dyDescent="0.3">
      <c r="A7" s="8">
        <f t="shared" si="0"/>
        <v>6</v>
      </c>
    </row>
    <row r="8" spans="1:14" x14ac:dyDescent="0.3">
      <c r="A8" s="8">
        <f t="shared" si="0"/>
        <v>7</v>
      </c>
    </row>
    <row r="9" spans="1:14" x14ac:dyDescent="0.3">
      <c r="A9" s="8">
        <f t="shared" si="0"/>
        <v>8</v>
      </c>
    </row>
    <row r="10" spans="1:14" x14ac:dyDescent="0.3">
      <c r="A10" s="8">
        <f t="shared" si="0"/>
        <v>9</v>
      </c>
    </row>
    <row r="11" spans="1:14" x14ac:dyDescent="0.3">
      <c r="A11" s="8">
        <f t="shared" si="0"/>
        <v>10</v>
      </c>
    </row>
    <row r="12" spans="1:14" x14ac:dyDescent="0.3">
      <c r="A12" s="8">
        <f t="shared" si="0"/>
        <v>11</v>
      </c>
    </row>
    <row r="13" spans="1:14" x14ac:dyDescent="0.3">
      <c r="A13" s="8">
        <f t="shared" si="0"/>
        <v>12</v>
      </c>
    </row>
    <row r="14" spans="1:14" x14ac:dyDescent="0.3">
      <c r="A14" s="8">
        <f t="shared" si="0"/>
        <v>13</v>
      </c>
    </row>
    <row r="15" spans="1:14" x14ac:dyDescent="0.3">
      <c r="A15" s="8">
        <f t="shared" si="0"/>
        <v>14</v>
      </c>
    </row>
    <row r="16" spans="1:14" x14ac:dyDescent="0.3">
      <c r="A16" s="8">
        <f t="shared" si="0"/>
        <v>15</v>
      </c>
    </row>
    <row r="17" spans="1:1" x14ac:dyDescent="0.3">
      <c r="A17" s="8">
        <f t="shared" si="0"/>
        <v>16</v>
      </c>
    </row>
    <row r="18" spans="1:1" x14ac:dyDescent="0.3">
      <c r="A18" s="8">
        <f t="shared" si="0"/>
        <v>17</v>
      </c>
    </row>
    <row r="19" spans="1:1" x14ac:dyDescent="0.3">
      <c r="A19" s="8">
        <f t="shared" si="0"/>
        <v>18</v>
      </c>
    </row>
    <row r="20" spans="1:1" x14ac:dyDescent="0.3">
      <c r="A20" s="8">
        <f t="shared" si="0"/>
        <v>19</v>
      </c>
    </row>
    <row r="21" spans="1:1" x14ac:dyDescent="0.3">
      <c r="A21" s="8">
        <f t="shared" si="0"/>
        <v>20</v>
      </c>
    </row>
    <row r="22" spans="1:1" x14ac:dyDescent="0.3">
      <c r="A22" s="8">
        <f t="shared" si="0"/>
        <v>21</v>
      </c>
    </row>
    <row r="23" spans="1:1" x14ac:dyDescent="0.3">
      <c r="A23" s="8">
        <f t="shared" si="0"/>
        <v>22</v>
      </c>
    </row>
    <row r="24" spans="1:1" x14ac:dyDescent="0.3">
      <c r="A24" s="8">
        <f t="shared" si="0"/>
        <v>23</v>
      </c>
    </row>
    <row r="25" spans="1:1" x14ac:dyDescent="0.3">
      <c r="A25" s="8">
        <f t="shared" si="0"/>
        <v>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33EB7-C693-450C-8588-9D288F3853CC}">
  <dimension ref="A1:C11"/>
  <sheetViews>
    <sheetView workbookViewId="0">
      <selection activeCell="B11" sqref="A1:C11"/>
    </sheetView>
  </sheetViews>
  <sheetFormatPr defaultRowHeight="14.4" x14ac:dyDescent="0.3"/>
  <cols>
    <col min="1" max="1" width="19.33203125" bestFit="1" customWidth="1"/>
    <col min="2" max="2" width="21.88671875" bestFit="1" customWidth="1"/>
    <col min="3" max="3" width="97.33203125" customWidth="1"/>
  </cols>
  <sheetData>
    <row r="1" spans="1:3" x14ac:dyDescent="0.3">
      <c r="A1" s="1" t="s">
        <v>0</v>
      </c>
      <c r="B1" s="1" t="s">
        <v>3</v>
      </c>
      <c r="C1" s="1" t="s">
        <v>4</v>
      </c>
    </row>
    <row r="2" spans="1:3" x14ac:dyDescent="0.3">
      <c r="A2" s="2">
        <v>1</v>
      </c>
      <c r="B2" t="s">
        <v>1</v>
      </c>
      <c r="C2" t="s">
        <v>2</v>
      </c>
    </row>
    <row r="3" spans="1:3" x14ac:dyDescent="0.3">
      <c r="A3" s="2">
        <v>2</v>
      </c>
      <c r="B3" t="s">
        <v>5</v>
      </c>
      <c r="C3" t="s">
        <v>6</v>
      </c>
    </row>
    <row r="4" spans="1:3" x14ac:dyDescent="0.3">
      <c r="A4" s="2">
        <v>3</v>
      </c>
      <c r="B4" t="s">
        <v>8</v>
      </c>
      <c r="C4" t="s">
        <v>7</v>
      </c>
    </row>
    <row r="5" spans="1:3" x14ac:dyDescent="0.3">
      <c r="A5" s="2">
        <v>4</v>
      </c>
      <c r="B5" t="s">
        <v>9</v>
      </c>
      <c r="C5" t="s">
        <v>10</v>
      </c>
    </row>
    <row r="6" spans="1:3" x14ac:dyDescent="0.3">
      <c r="A6" s="2">
        <v>5</v>
      </c>
      <c r="B6" t="s">
        <v>11</v>
      </c>
      <c r="C6" t="s">
        <v>12</v>
      </c>
    </row>
    <row r="7" spans="1:3" x14ac:dyDescent="0.3">
      <c r="A7" s="2">
        <v>6</v>
      </c>
      <c r="B7" t="s">
        <v>13</v>
      </c>
      <c r="C7" t="s">
        <v>14</v>
      </c>
    </row>
    <row r="8" spans="1:3" x14ac:dyDescent="0.3">
      <c r="A8" s="2">
        <v>7</v>
      </c>
      <c r="B8" t="s">
        <v>15</v>
      </c>
      <c r="C8" t="s">
        <v>16</v>
      </c>
    </row>
    <row r="9" spans="1:3" x14ac:dyDescent="0.3">
      <c r="A9" s="2">
        <v>8</v>
      </c>
      <c r="B9" t="s">
        <v>17</v>
      </c>
      <c r="C9" t="s">
        <v>18</v>
      </c>
    </row>
    <row r="10" spans="1:3" x14ac:dyDescent="0.3">
      <c r="A10" s="2">
        <v>9</v>
      </c>
      <c r="B10" t="s">
        <v>19</v>
      </c>
      <c r="C10" t="s">
        <v>20</v>
      </c>
    </row>
    <row r="11" spans="1:3" x14ac:dyDescent="0.3">
      <c r="A11" s="2">
        <v>10</v>
      </c>
      <c r="B11" t="s">
        <v>21</v>
      </c>
      <c r="C11" t="s">
        <v>22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8445F-8507-4C78-9691-E63B9D7F947F}">
  <dimension ref="A1:N33"/>
  <sheetViews>
    <sheetView zoomScale="60" zoomScaleNormal="60" workbookViewId="0">
      <selection activeCell="B33" sqref="B33"/>
    </sheetView>
  </sheetViews>
  <sheetFormatPr defaultRowHeight="14.4" x14ac:dyDescent="0.3"/>
  <sheetData>
    <row r="1" spans="1:14" ht="15" thickBot="1" x14ac:dyDescent="0.35">
      <c r="A1" s="9" t="s">
        <v>23</v>
      </c>
      <c r="B1" s="10" t="s">
        <v>24</v>
      </c>
      <c r="C1" s="11" t="s">
        <v>25</v>
      </c>
      <c r="D1" s="11" t="s">
        <v>26</v>
      </c>
      <c r="E1" s="11" t="s">
        <v>27</v>
      </c>
      <c r="F1" s="11" t="s">
        <v>28</v>
      </c>
      <c r="G1" s="11" t="s">
        <v>29</v>
      </c>
      <c r="H1" s="11" t="s">
        <v>30</v>
      </c>
      <c r="I1" s="11" t="s">
        <v>31</v>
      </c>
      <c r="J1" s="11" t="s">
        <v>32</v>
      </c>
      <c r="K1" s="12" t="s">
        <v>33</v>
      </c>
      <c r="L1" s="13" t="s">
        <v>34</v>
      </c>
      <c r="M1" s="14" t="s">
        <v>35</v>
      </c>
      <c r="N1" s="5"/>
    </row>
    <row r="2" spans="1:14" x14ac:dyDescent="0.3">
      <c r="A2" s="8">
        <v>1</v>
      </c>
      <c r="B2">
        <v>2022</v>
      </c>
      <c r="C2">
        <v>2052</v>
      </c>
      <c r="D2">
        <v>2082</v>
      </c>
      <c r="E2">
        <v>2252</v>
      </c>
      <c r="F2">
        <v>1894</v>
      </c>
      <c r="G2">
        <v>1988</v>
      </c>
      <c r="H2">
        <v>1946</v>
      </c>
      <c r="I2">
        <v>1761</v>
      </c>
      <c r="J2">
        <v>1973</v>
      </c>
      <c r="K2">
        <v>1571</v>
      </c>
      <c r="L2" s="4">
        <f>AVERAGE(B2:K2)</f>
        <v>1954.1</v>
      </c>
      <c r="M2" s="4">
        <f>_xlfn.STDEV.P(B2:K2)</f>
        <v>175.65161542098042</v>
      </c>
      <c r="N2" s="8">
        <f t="shared" ref="N2:N25" si="0">100*M2/L2</f>
        <v>8.9888754629231062</v>
      </c>
    </row>
    <row r="3" spans="1:14" x14ac:dyDescent="0.3">
      <c r="A3" s="8">
        <f>A2+1</f>
        <v>2</v>
      </c>
      <c r="B3">
        <v>2217</v>
      </c>
      <c r="C3">
        <v>2035</v>
      </c>
      <c r="D3">
        <v>2057</v>
      </c>
      <c r="E3">
        <v>2426</v>
      </c>
      <c r="F3">
        <v>2025</v>
      </c>
      <c r="G3">
        <v>2283</v>
      </c>
      <c r="H3">
        <v>2195</v>
      </c>
      <c r="I3">
        <v>2162</v>
      </c>
      <c r="J3">
        <v>2119</v>
      </c>
      <c r="K3">
        <v>2307</v>
      </c>
      <c r="L3" s="4">
        <f t="shared" ref="L3:L25" si="1">AVERAGE(B3:K3)</f>
        <v>2182.6</v>
      </c>
      <c r="M3" s="4">
        <f t="shared" ref="M3:M25" si="2">_xlfn.STDEV.P(B3:K3)</f>
        <v>123.69494735032633</v>
      </c>
      <c r="N3" s="8">
        <f t="shared" si="0"/>
        <v>5.6673209635446868</v>
      </c>
    </row>
    <row r="4" spans="1:14" x14ac:dyDescent="0.3">
      <c r="A4" s="8">
        <f t="shared" ref="A4:A25" si="3">A3+1</f>
        <v>3</v>
      </c>
      <c r="B4">
        <v>2323</v>
      </c>
      <c r="C4">
        <v>2156</v>
      </c>
      <c r="D4">
        <v>2401</v>
      </c>
      <c r="E4">
        <v>2442</v>
      </c>
      <c r="F4">
        <v>2125</v>
      </c>
      <c r="G4">
        <v>2082</v>
      </c>
      <c r="H4">
        <v>2107</v>
      </c>
      <c r="I4">
        <v>2102</v>
      </c>
      <c r="J4">
        <v>1844</v>
      </c>
      <c r="K4">
        <v>2163</v>
      </c>
      <c r="L4" s="4">
        <f t="shared" si="1"/>
        <v>2174.5</v>
      </c>
      <c r="M4" s="4">
        <f t="shared" si="2"/>
        <v>165.96219449019105</v>
      </c>
      <c r="N4" s="8">
        <f t="shared" si="0"/>
        <v>7.6322002524806196</v>
      </c>
    </row>
    <row r="5" spans="1:14" x14ac:dyDescent="0.3">
      <c r="A5" s="8">
        <f t="shared" si="3"/>
        <v>4</v>
      </c>
      <c r="B5">
        <v>2251</v>
      </c>
      <c r="C5">
        <v>2145</v>
      </c>
      <c r="D5">
        <v>2307</v>
      </c>
      <c r="E5">
        <v>2293</v>
      </c>
      <c r="F5">
        <v>1743</v>
      </c>
      <c r="G5">
        <v>1331</v>
      </c>
      <c r="H5">
        <v>1883</v>
      </c>
      <c r="I5">
        <v>1751</v>
      </c>
      <c r="J5">
        <v>1702</v>
      </c>
      <c r="K5">
        <v>1744</v>
      </c>
      <c r="L5" s="4">
        <f t="shared" si="1"/>
        <v>1915</v>
      </c>
      <c r="M5" s="4">
        <f t="shared" si="2"/>
        <v>305.86173346791844</v>
      </c>
      <c r="N5" s="8">
        <f t="shared" si="0"/>
        <v>15.971892087097569</v>
      </c>
    </row>
    <row r="6" spans="1:14" x14ac:dyDescent="0.3">
      <c r="A6" s="8">
        <f t="shared" si="3"/>
        <v>5</v>
      </c>
      <c r="B6">
        <v>2147</v>
      </c>
      <c r="C6">
        <v>2132</v>
      </c>
      <c r="D6">
        <v>2153</v>
      </c>
      <c r="E6">
        <v>2130</v>
      </c>
      <c r="F6">
        <v>913</v>
      </c>
      <c r="G6">
        <v>1447</v>
      </c>
      <c r="H6">
        <v>1829</v>
      </c>
      <c r="I6">
        <v>1977</v>
      </c>
      <c r="J6">
        <v>1624</v>
      </c>
      <c r="K6">
        <v>1496</v>
      </c>
      <c r="L6" s="4">
        <f t="shared" si="1"/>
        <v>1784.8</v>
      </c>
      <c r="M6" s="4">
        <f t="shared" si="2"/>
        <v>390.99508948323125</v>
      </c>
      <c r="N6" s="8">
        <f t="shared" si="0"/>
        <v>21.906941365039852</v>
      </c>
    </row>
    <row r="7" spans="1:14" x14ac:dyDescent="0.3">
      <c r="A7" s="8">
        <f t="shared" si="3"/>
        <v>6</v>
      </c>
      <c r="B7">
        <v>2115</v>
      </c>
      <c r="C7">
        <v>1920</v>
      </c>
      <c r="D7">
        <v>2188</v>
      </c>
      <c r="E7">
        <v>2040</v>
      </c>
      <c r="F7">
        <v>1737</v>
      </c>
      <c r="G7">
        <v>1813</v>
      </c>
      <c r="H7">
        <v>1748</v>
      </c>
      <c r="I7">
        <v>1939</v>
      </c>
      <c r="J7">
        <v>2303</v>
      </c>
      <c r="K7">
        <v>1935</v>
      </c>
      <c r="L7" s="4">
        <f t="shared" si="1"/>
        <v>1973.8</v>
      </c>
      <c r="M7" s="4">
        <f t="shared" si="2"/>
        <v>178.07346798442492</v>
      </c>
      <c r="N7" s="8">
        <f t="shared" si="0"/>
        <v>9.0218597621048193</v>
      </c>
    </row>
    <row r="8" spans="1:14" x14ac:dyDescent="0.3">
      <c r="A8" s="8">
        <f t="shared" si="3"/>
        <v>7</v>
      </c>
      <c r="B8">
        <v>1927</v>
      </c>
      <c r="C8">
        <v>1711</v>
      </c>
      <c r="D8">
        <v>2115</v>
      </c>
      <c r="E8">
        <v>2020</v>
      </c>
      <c r="F8">
        <v>1100</v>
      </c>
      <c r="G8">
        <v>1419</v>
      </c>
      <c r="H8">
        <v>1708</v>
      </c>
      <c r="I8">
        <v>2208</v>
      </c>
      <c r="J8">
        <v>2245</v>
      </c>
      <c r="K8">
        <v>1747</v>
      </c>
      <c r="L8" s="4">
        <f t="shared" si="1"/>
        <v>1820</v>
      </c>
      <c r="M8" s="4">
        <f t="shared" si="2"/>
        <v>343.30715110524568</v>
      </c>
      <c r="N8" s="8">
        <f t="shared" si="0"/>
        <v>18.863030280508003</v>
      </c>
    </row>
    <row r="9" spans="1:14" x14ac:dyDescent="0.3">
      <c r="A9" s="8">
        <f t="shared" si="3"/>
        <v>8</v>
      </c>
      <c r="B9">
        <v>1917</v>
      </c>
      <c r="C9">
        <v>1648</v>
      </c>
      <c r="D9">
        <v>1905</v>
      </c>
      <c r="E9">
        <v>1790</v>
      </c>
      <c r="F9">
        <v>1486</v>
      </c>
      <c r="G9">
        <v>1615</v>
      </c>
      <c r="H9">
        <v>2032</v>
      </c>
      <c r="I9">
        <v>2135</v>
      </c>
      <c r="J9">
        <v>1896</v>
      </c>
      <c r="K9">
        <v>1692</v>
      </c>
      <c r="L9" s="4">
        <f t="shared" si="1"/>
        <v>1811.6</v>
      </c>
      <c r="M9" s="4">
        <f t="shared" si="2"/>
        <v>191.39550673931714</v>
      </c>
      <c r="N9" s="8">
        <f t="shared" si="0"/>
        <v>10.564998164016181</v>
      </c>
    </row>
    <row r="10" spans="1:14" x14ac:dyDescent="0.3">
      <c r="A10" s="8">
        <f t="shared" si="3"/>
        <v>9</v>
      </c>
      <c r="B10">
        <v>1439</v>
      </c>
      <c r="C10">
        <v>1628</v>
      </c>
      <c r="D10">
        <v>1889</v>
      </c>
      <c r="E10">
        <v>1637</v>
      </c>
      <c r="F10">
        <v>1683</v>
      </c>
      <c r="G10">
        <v>1671</v>
      </c>
      <c r="H10">
        <v>1711</v>
      </c>
      <c r="I10">
        <v>2001</v>
      </c>
      <c r="J10">
        <v>1659</v>
      </c>
      <c r="K10">
        <v>1665</v>
      </c>
      <c r="L10" s="4">
        <f t="shared" si="1"/>
        <v>1698.3</v>
      </c>
      <c r="M10" s="4">
        <f t="shared" si="2"/>
        <v>144.1263681634974</v>
      </c>
      <c r="N10" s="8">
        <f t="shared" si="0"/>
        <v>8.48650816484116</v>
      </c>
    </row>
    <row r="11" spans="1:14" x14ac:dyDescent="0.3">
      <c r="A11" s="8">
        <f t="shared" si="3"/>
        <v>10</v>
      </c>
      <c r="B11">
        <v>1653</v>
      </c>
      <c r="C11">
        <v>1648</v>
      </c>
      <c r="D11">
        <v>1860</v>
      </c>
      <c r="E11">
        <v>2017</v>
      </c>
      <c r="F11">
        <v>1548</v>
      </c>
      <c r="G11">
        <v>1574</v>
      </c>
      <c r="H11">
        <v>1789</v>
      </c>
      <c r="I11">
        <v>1956</v>
      </c>
      <c r="J11">
        <v>1920</v>
      </c>
      <c r="K11">
        <v>1579</v>
      </c>
      <c r="L11" s="4">
        <f t="shared" si="1"/>
        <v>1754.4</v>
      </c>
      <c r="M11" s="4">
        <f t="shared" si="2"/>
        <v>166.39903845876034</v>
      </c>
      <c r="N11" s="8">
        <f t="shared" si="0"/>
        <v>9.4846693147948198</v>
      </c>
    </row>
    <row r="12" spans="1:14" x14ac:dyDescent="0.3">
      <c r="A12" s="8">
        <f t="shared" si="3"/>
        <v>11</v>
      </c>
      <c r="B12">
        <v>1589</v>
      </c>
      <c r="C12">
        <v>1631</v>
      </c>
      <c r="D12">
        <v>1338</v>
      </c>
      <c r="E12">
        <v>1907</v>
      </c>
      <c r="F12">
        <v>1529</v>
      </c>
      <c r="G12">
        <v>1603</v>
      </c>
      <c r="H12">
        <v>1705</v>
      </c>
      <c r="I12">
        <v>1886</v>
      </c>
      <c r="J12">
        <v>1866</v>
      </c>
      <c r="K12">
        <v>1510</v>
      </c>
      <c r="L12" s="4">
        <f t="shared" si="1"/>
        <v>1656.4</v>
      </c>
      <c r="M12" s="4">
        <f t="shared" si="2"/>
        <v>175.75334989695077</v>
      </c>
      <c r="N12" s="8">
        <f t="shared" si="0"/>
        <v>10.610562056082513</v>
      </c>
    </row>
    <row r="13" spans="1:14" x14ac:dyDescent="0.3">
      <c r="A13" s="8">
        <f t="shared" si="3"/>
        <v>12</v>
      </c>
      <c r="B13">
        <v>1977</v>
      </c>
      <c r="C13">
        <v>1655</v>
      </c>
      <c r="D13">
        <v>1939</v>
      </c>
      <c r="E13">
        <v>1856</v>
      </c>
      <c r="F13">
        <v>1540</v>
      </c>
      <c r="G13">
        <v>1905</v>
      </c>
      <c r="H13">
        <v>1589</v>
      </c>
      <c r="I13">
        <v>1809</v>
      </c>
      <c r="J13">
        <v>1783</v>
      </c>
      <c r="K13">
        <v>1954</v>
      </c>
      <c r="L13" s="4">
        <f t="shared" si="1"/>
        <v>1800.7</v>
      </c>
      <c r="M13" s="4">
        <f t="shared" si="2"/>
        <v>149.00942923184425</v>
      </c>
      <c r="N13" s="8">
        <f t="shared" si="0"/>
        <v>8.2750835359495891</v>
      </c>
    </row>
    <row r="14" spans="1:14" x14ac:dyDescent="0.3">
      <c r="A14" s="8">
        <f t="shared" si="3"/>
        <v>13</v>
      </c>
      <c r="B14">
        <v>1556</v>
      </c>
      <c r="C14">
        <v>1505</v>
      </c>
      <c r="D14">
        <v>1467</v>
      </c>
      <c r="E14">
        <v>1841</v>
      </c>
      <c r="F14">
        <v>2046</v>
      </c>
      <c r="G14">
        <v>1917</v>
      </c>
      <c r="H14">
        <v>1613</v>
      </c>
      <c r="I14">
        <v>1716</v>
      </c>
      <c r="J14">
        <v>1602</v>
      </c>
      <c r="K14">
        <v>1825</v>
      </c>
      <c r="L14" s="4">
        <f t="shared" si="1"/>
        <v>1708.8</v>
      </c>
      <c r="M14" s="4">
        <f t="shared" si="2"/>
        <v>182.21295233874017</v>
      </c>
      <c r="N14" s="8">
        <f t="shared" si="0"/>
        <v>10.663211162145377</v>
      </c>
    </row>
    <row r="15" spans="1:14" x14ac:dyDescent="0.3">
      <c r="A15" s="8">
        <f t="shared" si="3"/>
        <v>14</v>
      </c>
      <c r="B15">
        <v>1054</v>
      </c>
      <c r="C15">
        <v>1515</v>
      </c>
      <c r="D15">
        <v>1474</v>
      </c>
      <c r="E15">
        <v>1663</v>
      </c>
      <c r="F15">
        <v>1369</v>
      </c>
      <c r="G15">
        <v>1816</v>
      </c>
      <c r="H15">
        <v>1466</v>
      </c>
      <c r="I15">
        <v>1542</v>
      </c>
      <c r="J15">
        <v>1510</v>
      </c>
      <c r="K15">
        <v>1244</v>
      </c>
      <c r="L15" s="4">
        <f t="shared" si="1"/>
        <v>1465.3</v>
      </c>
      <c r="M15" s="4">
        <f t="shared" si="2"/>
        <v>199.97952395182861</v>
      </c>
      <c r="N15" s="8">
        <f t="shared" si="0"/>
        <v>13.647684702916031</v>
      </c>
    </row>
    <row r="16" spans="1:14" x14ac:dyDescent="0.3">
      <c r="A16" s="8">
        <f t="shared" si="3"/>
        <v>15</v>
      </c>
      <c r="B16">
        <v>1948</v>
      </c>
      <c r="C16">
        <v>1455</v>
      </c>
      <c r="D16">
        <v>1920</v>
      </c>
      <c r="E16">
        <v>1649</v>
      </c>
      <c r="F16">
        <v>1766</v>
      </c>
      <c r="G16">
        <v>1626</v>
      </c>
      <c r="H16">
        <v>1425</v>
      </c>
      <c r="I16">
        <v>1248</v>
      </c>
      <c r="J16">
        <v>1543</v>
      </c>
      <c r="K16">
        <v>1716</v>
      </c>
      <c r="L16" s="4">
        <f t="shared" si="1"/>
        <v>1629.6</v>
      </c>
      <c r="M16" s="4">
        <f t="shared" si="2"/>
        <v>209.19713191150589</v>
      </c>
      <c r="N16" s="8">
        <f t="shared" si="0"/>
        <v>12.837330136935806</v>
      </c>
    </row>
    <row r="17" spans="1:14" x14ac:dyDescent="0.3">
      <c r="A17" s="8">
        <f t="shared" si="3"/>
        <v>16</v>
      </c>
      <c r="B17">
        <v>1835</v>
      </c>
      <c r="C17">
        <v>1407</v>
      </c>
      <c r="D17">
        <v>1887</v>
      </c>
      <c r="E17">
        <v>1645</v>
      </c>
      <c r="F17">
        <v>1653</v>
      </c>
      <c r="G17">
        <v>1532</v>
      </c>
      <c r="H17">
        <v>1474</v>
      </c>
      <c r="I17">
        <v>1622</v>
      </c>
      <c r="J17">
        <v>1459</v>
      </c>
      <c r="K17">
        <v>1653</v>
      </c>
      <c r="L17" s="4">
        <f t="shared" si="1"/>
        <v>1616.7</v>
      </c>
      <c r="M17" s="4">
        <f t="shared" si="2"/>
        <v>148.5133327348087</v>
      </c>
      <c r="N17" s="8">
        <f t="shared" si="0"/>
        <v>9.1862023093219953</v>
      </c>
    </row>
    <row r="18" spans="1:14" x14ac:dyDescent="0.3">
      <c r="A18" s="8">
        <f t="shared" si="3"/>
        <v>17</v>
      </c>
      <c r="B18">
        <v>1382</v>
      </c>
      <c r="C18">
        <v>1330</v>
      </c>
      <c r="D18">
        <v>1735</v>
      </c>
      <c r="E18">
        <v>1610</v>
      </c>
      <c r="F18">
        <v>1582</v>
      </c>
      <c r="G18">
        <v>1366</v>
      </c>
      <c r="H18">
        <v>1584</v>
      </c>
      <c r="I18">
        <v>1229</v>
      </c>
      <c r="J18">
        <v>1609</v>
      </c>
      <c r="K18">
        <v>1568</v>
      </c>
      <c r="L18" s="4">
        <f t="shared" si="1"/>
        <v>1499.5</v>
      </c>
      <c r="M18" s="4">
        <f t="shared" si="2"/>
        <v>152.25915407619996</v>
      </c>
      <c r="N18" s="8">
        <f t="shared" si="0"/>
        <v>10.153994936725573</v>
      </c>
    </row>
    <row r="19" spans="1:14" x14ac:dyDescent="0.3">
      <c r="A19" s="8">
        <f t="shared" si="3"/>
        <v>18</v>
      </c>
      <c r="B19">
        <v>1859</v>
      </c>
      <c r="C19">
        <v>1391</v>
      </c>
      <c r="D19">
        <v>1710</v>
      </c>
      <c r="E19">
        <v>1539</v>
      </c>
      <c r="F19">
        <v>1435</v>
      </c>
      <c r="G19">
        <v>1313</v>
      </c>
      <c r="H19">
        <v>1441</v>
      </c>
      <c r="I19">
        <v>1346</v>
      </c>
      <c r="J19">
        <v>1280</v>
      </c>
      <c r="K19">
        <v>1445</v>
      </c>
      <c r="L19" s="4">
        <f t="shared" si="1"/>
        <v>1475.9</v>
      </c>
      <c r="M19" s="4">
        <f t="shared" si="2"/>
        <v>172.73994905637781</v>
      </c>
      <c r="N19" s="8">
        <f t="shared" si="0"/>
        <v>11.70404153779916</v>
      </c>
    </row>
    <row r="20" spans="1:14" x14ac:dyDescent="0.3">
      <c r="A20" s="8">
        <f t="shared" si="3"/>
        <v>19</v>
      </c>
      <c r="B20">
        <v>1710</v>
      </c>
      <c r="C20">
        <v>1357</v>
      </c>
      <c r="D20">
        <v>1686</v>
      </c>
      <c r="E20">
        <v>1485</v>
      </c>
      <c r="F20">
        <v>772</v>
      </c>
      <c r="G20">
        <v>1356</v>
      </c>
      <c r="H20">
        <v>1354</v>
      </c>
      <c r="I20">
        <v>1317</v>
      </c>
      <c r="J20">
        <v>1188</v>
      </c>
      <c r="K20">
        <v>1623</v>
      </c>
      <c r="L20" s="4">
        <f t="shared" si="1"/>
        <v>1384.8</v>
      </c>
      <c r="M20" s="4">
        <f t="shared" si="2"/>
        <v>261.65962623224851</v>
      </c>
      <c r="N20" s="8">
        <f t="shared" si="0"/>
        <v>18.895120322952668</v>
      </c>
    </row>
    <row r="21" spans="1:14" x14ac:dyDescent="0.3">
      <c r="A21" s="8">
        <f t="shared" si="3"/>
        <v>20</v>
      </c>
      <c r="B21">
        <v>1690</v>
      </c>
      <c r="C21">
        <v>1049</v>
      </c>
      <c r="D21">
        <v>1643</v>
      </c>
      <c r="E21">
        <v>1473</v>
      </c>
      <c r="F21">
        <v>781</v>
      </c>
      <c r="G21">
        <v>1365</v>
      </c>
      <c r="H21">
        <v>1287</v>
      </c>
      <c r="I21">
        <v>1199</v>
      </c>
      <c r="J21">
        <v>1597</v>
      </c>
      <c r="K21">
        <v>1593</v>
      </c>
      <c r="L21" s="4">
        <f t="shared" si="1"/>
        <v>1367.7</v>
      </c>
      <c r="M21" s="4">
        <f t="shared" si="2"/>
        <v>278.36309022569782</v>
      </c>
      <c r="N21" s="8">
        <f t="shared" si="0"/>
        <v>20.352642408839497</v>
      </c>
    </row>
    <row r="22" spans="1:14" x14ac:dyDescent="0.3">
      <c r="A22" s="8">
        <f t="shared" si="3"/>
        <v>21</v>
      </c>
      <c r="B22">
        <v>1237</v>
      </c>
      <c r="C22">
        <v>1782</v>
      </c>
      <c r="D22">
        <v>1263</v>
      </c>
      <c r="E22">
        <v>1484</v>
      </c>
      <c r="F22">
        <v>1535</v>
      </c>
      <c r="G22">
        <v>1300</v>
      </c>
      <c r="H22">
        <v>1254</v>
      </c>
      <c r="I22">
        <v>1636</v>
      </c>
      <c r="J22">
        <v>1516</v>
      </c>
      <c r="K22">
        <v>1482</v>
      </c>
      <c r="L22" s="4">
        <f t="shared" si="1"/>
        <v>1448.9</v>
      </c>
      <c r="M22" s="4">
        <f t="shared" si="2"/>
        <v>173.1539488432187</v>
      </c>
      <c r="N22" s="8">
        <f t="shared" si="0"/>
        <v>11.950717706067962</v>
      </c>
    </row>
    <row r="23" spans="1:14" x14ac:dyDescent="0.3">
      <c r="A23" s="8">
        <f t="shared" si="3"/>
        <v>22</v>
      </c>
      <c r="B23">
        <v>1758</v>
      </c>
      <c r="C23">
        <v>1713</v>
      </c>
      <c r="D23">
        <v>1748</v>
      </c>
      <c r="E23">
        <v>1414</v>
      </c>
      <c r="F23">
        <v>1530</v>
      </c>
      <c r="G23">
        <v>1287</v>
      </c>
      <c r="H23">
        <v>1235</v>
      </c>
      <c r="I23">
        <v>1522</v>
      </c>
      <c r="J23">
        <v>1133</v>
      </c>
      <c r="K23">
        <v>1574</v>
      </c>
      <c r="L23" s="4">
        <f t="shared" si="1"/>
        <v>1491.4</v>
      </c>
      <c r="M23" s="4">
        <f t="shared" si="2"/>
        <v>209.10198468689865</v>
      </c>
      <c r="N23" s="8">
        <f t="shared" si="0"/>
        <v>14.020516607677258</v>
      </c>
    </row>
    <row r="24" spans="1:14" x14ac:dyDescent="0.3">
      <c r="A24" s="8">
        <f t="shared" si="3"/>
        <v>23</v>
      </c>
      <c r="B24">
        <v>1660</v>
      </c>
      <c r="C24">
        <v>1606</v>
      </c>
      <c r="D24">
        <v>1738</v>
      </c>
      <c r="E24">
        <v>1413</v>
      </c>
      <c r="F24">
        <v>1631</v>
      </c>
      <c r="G24">
        <v>1438</v>
      </c>
      <c r="H24">
        <v>1227</v>
      </c>
      <c r="I24">
        <v>1588</v>
      </c>
      <c r="J24">
        <v>1577</v>
      </c>
      <c r="K24">
        <v>1724</v>
      </c>
      <c r="L24" s="4">
        <f t="shared" si="1"/>
        <v>1560.2</v>
      </c>
      <c r="M24" s="4">
        <f t="shared" si="2"/>
        <v>149.7302908565932</v>
      </c>
      <c r="N24" s="8">
        <f t="shared" si="0"/>
        <v>9.5968652003969481</v>
      </c>
    </row>
    <row r="25" spans="1:14" x14ac:dyDescent="0.3">
      <c r="A25" s="8">
        <f t="shared" si="3"/>
        <v>24</v>
      </c>
      <c r="B25">
        <v>1627</v>
      </c>
      <c r="C25">
        <v>1543</v>
      </c>
      <c r="D25">
        <v>1564</v>
      </c>
      <c r="E25">
        <v>1340</v>
      </c>
      <c r="F25">
        <v>768</v>
      </c>
      <c r="G25">
        <v>1407</v>
      </c>
      <c r="H25">
        <v>1260</v>
      </c>
      <c r="I25">
        <v>1515</v>
      </c>
      <c r="J25">
        <v>1416</v>
      </c>
      <c r="K25">
        <v>1662</v>
      </c>
      <c r="L25" s="4">
        <f t="shared" si="1"/>
        <v>1410.2</v>
      </c>
      <c r="M25" s="4">
        <f t="shared" si="2"/>
        <v>245.48555965677494</v>
      </c>
      <c r="N25" s="8">
        <f t="shared" si="0"/>
        <v>17.407854180738543</v>
      </c>
    </row>
    <row r="26" spans="1:14" x14ac:dyDescent="0.3">
      <c r="B26" s="73" t="s">
        <v>79</v>
      </c>
      <c r="C26" s="73" t="s">
        <v>80</v>
      </c>
      <c r="D26" s="73" t="s">
        <v>81</v>
      </c>
      <c r="E26" s="73" t="s">
        <v>82</v>
      </c>
      <c r="F26" s="73" t="s">
        <v>83</v>
      </c>
      <c r="G26" s="73" t="s">
        <v>84</v>
      </c>
      <c r="H26" s="73" t="s">
        <v>85</v>
      </c>
      <c r="I26" s="73" t="s">
        <v>86</v>
      </c>
      <c r="J26" s="73" t="s">
        <v>87</v>
      </c>
      <c r="K26" s="73" t="s">
        <v>88</v>
      </c>
      <c r="L26" s="42">
        <f>AVERAGE(L2:L25)</f>
        <v>1691.05</v>
      </c>
      <c r="M26" s="4">
        <f>AVERAGE(M2:M25)</f>
        <v>203.85943484848258</v>
      </c>
      <c r="N26" s="9">
        <f>AVERAGE(N2:N25)</f>
        <v>12.328755109245821</v>
      </c>
    </row>
    <row r="27" spans="1:14" x14ac:dyDescent="0.3">
      <c r="A27" s="76" t="s">
        <v>89</v>
      </c>
      <c r="B27" s="76"/>
      <c r="C27" s="76"/>
      <c r="D27" s="76"/>
      <c r="E27" s="76"/>
      <c r="F27" s="76"/>
      <c r="G27" s="76"/>
      <c r="H27" s="76"/>
      <c r="I27" s="76"/>
      <c r="J27" s="77"/>
      <c r="L27" s="43" t="s">
        <v>5</v>
      </c>
    </row>
    <row r="28" spans="1:14" x14ac:dyDescent="0.3">
      <c r="L28" s="78" t="s">
        <v>91</v>
      </c>
      <c r="M28" s="78"/>
      <c r="N28" s="78">
        <f>ROUND(L26,0)</f>
        <v>1691</v>
      </c>
    </row>
    <row r="30" spans="1:14" ht="15" thickBot="1" x14ac:dyDescent="0.35"/>
    <row r="31" spans="1:14" ht="15" thickBot="1" x14ac:dyDescent="0.35">
      <c r="A31" s="100"/>
      <c r="B31" s="81" t="s">
        <v>79</v>
      </c>
      <c r="C31" s="82" t="s">
        <v>80</v>
      </c>
      <c r="D31" s="82" t="s">
        <v>81</v>
      </c>
      <c r="E31" s="82" t="s">
        <v>82</v>
      </c>
      <c r="F31" s="82" t="s">
        <v>83</v>
      </c>
      <c r="G31" s="82" t="s">
        <v>84</v>
      </c>
      <c r="H31" s="82" t="s">
        <v>85</v>
      </c>
      <c r="I31" s="82" t="s">
        <v>86</v>
      </c>
      <c r="J31" s="82" t="s">
        <v>87</v>
      </c>
      <c r="K31" s="101" t="s">
        <v>88</v>
      </c>
      <c r="L31" s="110" t="s">
        <v>97</v>
      </c>
      <c r="M31" s="87"/>
    </row>
    <row r="32" spans="1:14" ht="15" thickTop="1" x14ac:dyDescent="0.3">
      <c r="A32" s="88" t="s">
        <v>94</v>
      </c>
      <c r="B32" s="97">
        <v>121</v>
      </c>
      <c r="C32" s="98">
        <v>73</v>
      </c>
      <c r="D32" s="98">
        <v>189</v>
      </c>
      <c r="E32" s="98">
        <v>89</v>
      </c>
      <c r="F32" s="98">
        <v>70</v>
      </c>
      <c r="G32" s="98">
        <v>86</v>
      </c>
      <c r="H32" s="98">
        <v>96</v>
      </c>
      <c r="I32" s="98">
        <v>112</v>
      </c>
      <c r="J32" s="98">
        <v>193</v>
      </c>
      <c r="K32" s="99">
        <v>248</v>
      </c>
      <c r="L32" s="89">
        <f>AVERAGE(B32:K32)</f>
        <v>127.7</v>
      </c>
      <c r="M32" s="103" t="s">
        <v>95</v>
      </c>
    </row>
    <row r="33" spans="1:13" ht="15" thickBot="1" x14ac:dyDescent="0.35">
      <c r="A33" s="90" t="s">
        <v>96</v>
      </c>
      <c r="B33" s="94">
        <f>SUM(B2:B25)</f>
        <v>42893</v>
      </c>
      <c r="C33" s="95">
        <f t="shared" ref="C33:I33" si="4">SUM(C2:C25)</f>
        <v>40014</v>
      </c>
      <c r="D33" s="95">
        <f t="shared" si="4"/>
        <v>44069</v>
      </c>
      <c r="E33" s="95">
        <f t="shared" si="4"/>
        <v>43366</v>
      </c>
      <c r="F33" s="95">
        <f t="shared" si="4"/>
        <v>36191</v>
      </c>
      <c r="G33" s="95">
        <f t="shared" si="4"/>
        <v>38454</v>
      </c>
      <c r="H33" s="95">
        <f t="shared" si="4"/>
        <v>38862</v>
      </c>
      <c r="I33" s="95">
        <f t="shared" si="4"/>
        <v>41167</v>
      </c>
      <c r="J33" s="95">
        <f>SUM(J2:J25)</f>
        <v>40364</v>
      </c>
      <c r="K33" s="96">
        <f>SUM(K2:K25)</f>
        <v>40472</v>
      </c>
      <c r="L33" s="91">
        <f>AVERAGE(B33:K33)</f>
        <v>40585.199999999997</v>
      </c>
      <c r="M33" s="93">
        <f>ROUND(100*(1 - (L32/L33)),2)</f>
        <v>99.69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01D80-98DF-4BB1-9D32-9DF136E09FC7}">
  <dimension ref="A1:N60"/>
  <sheetViews>
    <sheetView zoomScale="60" zoomScaleNormal="60" workbookViewId="0">
      <selection activeCell="O38" sqref="O38"/>
    </sheetView>
  </sheetViews>
  <sheetFormatPr defaultRowHeight="14.4" x14ac:dyDescent="0.3"/>
  <sheetData>
    <row r="1" spans="1:14" ht="15" thickBot="1" x14ac:dyDescent="0.35">
      <c r="A1" s="9" t="s">
        <v>23</v>
      </c>
      <c r="B1" s="10" t="s">
        <v>24</v>
      </c>
      <c r="C1" s="11" t="s">
        <v>25</v>
      </c>
      <c r="D1" s="11" t="s">
        <v>26</v>
      </c>
      <c r="E1" s="11" t="s">
        <v>27</v>
      </c>
      <c r="F1" s="11" t="s">
        <v>28</v>
      </c>
      <c r="G1" s="11" t="s">
        <v>29</v>
      </c>
      <c r="H1" s="11" t="s">
        <v>30</v>
      </c>
      <c r="I1" s="11" t="s">
        <v>31</v>
      </c>
      <c r="J1" s="11" t="s">
        <v>32</v>
      </c>
      <c r="K1" s="12" t="s">
        <v>33</v>
      </c>
      <c r="L1" s="13" t="s">
        <v>34</v>
      </c>
      <c r="M1" s="14" t="s">
        <v>35</v>
      </c>
      <c r="N1" s="5"/>
    </row>
    <row r="2" spans="1:14" x14ac:dyDescent="0.3">
      <c r="A2" s="8">
        <v>1</v>
      </c>
      <c r="B2" s="22">
        <v>5580</v>
      </c>
      <c r="C2" s="23">
        <v>4477</v>
      </c>
      <c r="D2" s="23">
        <v>5355</v>
      </c>
      <c r="E2" s="23">
        <v>4775</v>
      </c>
      <c r="F2" s="24">
        <v>5436</v>
      </c>
      <c r="G2" s="17">
        <v>5166</v>
      </c>
      <c r="H2" s="17">
        <v>4475</v>
      </c>
      <c r="I2" s="17">
        <v>4889</v>
      </c>
      <c r="J2" s="23">
        <v>4285</v>
      </c>
      <c r="K2" s="25">
        <v>4767</v>
      </c>
      <c r="L2" s="5">
        <f>AVERAGE(B2:K2)</f>
        <v>4920.5</v>
      </c>
      <c r="M2" s="5">
        <f>_xlfn.STDEV.P(B2:K2)</f>
        <v>423.61403423399469</v>
      </c>
      <c r="N2" s="6">
        <f t="shared" ref="N2:N25" si="0">100*M2/L2</f>
        <v>8.6091664309317082</v>
      </c>
    </row>
    <row r="3" spans="1:14" x14ac:dyDescent="0.3">
      <c r="A3" s="8">
        <f>A2+1</f>
        <v>2</v>
      </c>
      <c r="B3" s="22">
        <v>5205</v>
      </c>
      <c r="C3" s="23">
        <v>4400</v>
      </c>
      <c r="D3" s="23">
        <v>5163</v>
      </c>
      <c r="E3" s="23">
        <v>4851</v>
      </c>
      <c r="F3" s="24">
        <v>4868</v>
      </c>
      <c r="G3" s="17">
        <v>5201</v>
      </c>
      <c r="H3" s="17">
        <v>4572</v>
      </c>
      <c r="I3" s="17">
        <v>5149</v>
      </c>
      <c r="J3" s="23">
        <v>4343</v>
      </c>
      <c r="K3" s="25">
        <v>5080</v>
      </c>
      <c r="L3" s="5">
        <f t="shared" ref="L3:L25" si="1">AVERAGE(B3:K3)</f>
        <v>4883.2</v>
      </c>
      <c r="M3" s="5">
        <f t="shared" ref="M3:M25" si="2">_xlfn.STDEV.P(B3:K3)</f>
        <v>318.68975509106031</v>
      </c>
      <c r="N3" s="6">
        <f t="shared" si="0"/>
        <v>6.5262482612029062</v>
      </c>
    </row>
    <row r="4" spans="1:14" x14ac:dyDescent="0.3">
      <c r="A4" s="8">
        <f t="shared" ref="A4:A25" si="3">A3+1</f>
        <v>3</v>
      </c>
      <c r="B4" s="22">
        <v>4946</v>
      </c>
      <c r="C4" s="23">
        <v>4621</v>
      </c>
      <c r="D4" s="23">
        <v>4988</v>
      </c>
      <c r="E4" s="23">
        <v>4531</v>
      </c>
      <c r="F4" s="24">
        <v>5369</v>
      </c>
      <c r="G4" s="17">
        <v>4718</v>
      </c>
      <c r="H4" s="17">
        <v>4244</v>
      </c>
      <c r="I4" s="17">
        <v>5184</v>
      </c>
      <c r="J4" s="23">
        <v>4351</v>
      </c>
      <c r="K4" s="25">
        <v>5122</v>
      </c>
      <c r="L4" s="5">
        <f t="shared" si="1"/>
        <v>4807.3999999999996</v>
      </c>
      <c r="M4" s="5">
        <f t="shared" si="2"/>
        <v>353.95994123629299</v>
      </c>
      <c r="N4" s="6">
        <f t="shared" si="0"/>
        <v>7.3628144368326547</v>
      </c>
    </row>
    <row r="5" spans="1:14" x14ac:dyDescent="0.3">
      <c r="A5" s="8">
        <f t="shared" si="3"/>
        <v>4</v>
      </c>
      <c r="B5" s="22">
        <v>5229</v>
      </c>
      <c r="C5" s="23">
        <v>5073</v>
      </c>
      <c r="D5" s="23">
        <v>5175</v>
      </c>
      <c r="E5" s="23">
        <v>4597</v>
      </c>
      <c r="F5" s="24">
        <v>4912</v>
      </c>
      <c r="G5" s="17">
        <v>5175</v>
      </c>
      <c r="H5" s="17">
        <v>5013</v>
      </c>
      <c r="I5" s="17">
        <v>4683</v>
      </c>
      <c r="J5" s="23">
        <v>4670</v>
      </c>
      <c r="K5" s="25">
        <v>4905</v>
      </c>
      <c r="L5" s="5">
        <f t="shared" si="1"/>
        <v>4943.2</v>
      </c>
      <c r="M5" s="5">
        <f t="shared" si="2"/>
        <v>218.0581573800898</v>
      </c>
      <c r="N5" s="6">
        <f t="shared" si="0"/>
        <v>4.4112752342630239</v>
      </c>
    </row>
    <row r="6" spans="1:14" x14ac:dyDescent="0.3">
      <c r="A6" s="8">
        <f t="shared" si="3"/>
        <v>5</v>
      </c>
      <c r="B6" s="22">
        <v>5064</v>
      </c>
      <c r="C6" s="23">
        <v>4831</v>
      </c>
      <c r="D6" s="23">
        <v>4944</v>
      </c>
      <c r="E6" s="23">
        <v>4626</v>
      </c>
      <c r="F6" s="24">
        <v>5040</v>
      </c>
      <c r="G6" s="17">
        <v>4577</v>
      </c>
      <c r="H6" s="17">
        <v>4670</v>
      </c>
      <c r="I6" s="17">
        <v>4820</v>
      </c>
      <c r="J6" s="23">
        <v>4577</v>
      </c>
      <c r="K6" s="25">
        <v>4779</v>
      </c>
      <c r="L6" s="5">
        <f t="shared" si="1"/>
        <v>4792.8</v>
      </c>
      <c r="M6" s="5">
        <f t="shared" si="2"/>
        <v>172.03185751482195</v>
      </c>
      <c r="N6" s="6">
        <f t="shared" si="0"/>
        <v>3.5893811032136114</v>
      </c>
    </row>
    <row r="7" spans="1:14" x14ac:dyDescent="0.3">
      <c r="A7" s="8">
        <f t="shared" si="3"/>
        <v>6</v>
      </c>
      <c r="B7" s="22">
        <v>5161</v>
      </c>
      <c r="C7" s="23">
        <v>4698</v>
      </c>
      <c r="D7" s="23">
        <v>4822</v>
      </c>
      <c r="E7" s="23">
        <v>4386</v>
      </c>
      <c r="F7" s="24">
        <v>4825</v>
      </c>
      <c r="G7" s="17">
        <v>4807</v>
      </c>
      <c r="H7" s="17">
        <v>4682</v>
      </c>
      <c r="I7" s="17">
        <v>4840</v>
      </c>
      <c r="J7" s="23">
        <v>5097</v>
      </c>
      <c r="K7" s="25">
        <v>4847</v>
      </c>
      <c r="L7" s="5">
        <f t="shared" si="1"/>
        <v>4816.5</v>
      </c>
      <c r="M7" s="5">
        <f t="shared" si="2"/>
        <v>204.08294882228648</v>
      </c>
      <c r="N7" s="6">
        <f t="shared" si="0"/>
        <v>4.2371628531565761</v>
      </c>
    </row>
    <row r="8" spans="1:14" x14ac:dyDescent="0.3">
      <c r="A8" s="8">
        <f t="shared" si="3"/>
        <v>7</v>
      </c>
      <c r="B8" s="22">
        <v>4569</v>
      </c>
      <c r="C8" s="23">
        <v>4706</v>
      </c>
      <c r="D8" s="23">
        <v>4967</v>
      </c>
      <c r="E8" s="23">
        <v>4470</v>
      </c>
      <c r="F8" s="24">
        <v>4759</v>
      </c>
      <c r="G8" s="17">
        <v>4770</v>
      </c>
      <c r="H8" s="17">
        <v>4789</v>
      </c>
      <c r="I8" s="17">
        <v>4974</v>
      </c>
      <c r="J8" s="23">
        <v>4456</v>
      </c>
      <c r="K8" s="25">
        <v>5080</v>
      </c>
      <c r="L8" s="5">
        <f t="shared" si="1"/>
        <v>4754</v>
      </c>
      <c r="M8" s="5">
        <f t="shared" si="2"/>
        <v>201.87619968683777</v>
      </c>
      <c r="N8" s="6">
        <f t="shared" si="0"/>
        <v>4.2464492992603651</v>
      </c>
    </row>
    <row r="9" spans="1:14" x14ac:dyDescent="0.3">
      <c r="A9" s="8">
        <f t="shared" si="3"/>
        <v>8</v>
      </c>
      <c r="B9" s="22">
        <v>4803</v>
      </c>
      <c r="C9" s="23">
        <v>4643</v>
      </c>
      <c r="D9" s="23">
        <v>4606</v>
      </c>
      <c r="E9" s="23">
        <v>4641</v>
      </c>
      <c r="F9" s="24">
        <v>4896</v>
      </c>
      <c r="G9" s="17">
        <v>4623</v>
      </c>
      <c r="H9" s="17">
        <v>4355</v>
      </c>
      <c r="I9" s="17">
        <v>4704</v>
      </c>
      <c r="J9" s="23">
        <v>4594</v>
      </c>
      <c r="K9" s="25">
        <v>4983</v>
      </c>
      <c r="L9" s="5">
        <f t="shared" si="1"/>
        <v>4684.8</v>
      </c>
      <c r="M9" s="5">
        <f t="shared" si="2"/>
        <v>166.90584171921603</v>
      </c>
      <c r="N9" s="6">
        <f t="shared" si="0"/>
        <v>3.5627100776813534</v>
      </c>
    </row>
    <row r="10" spans="1:14" x14ac:dyDescent="0.3">
      <c r="A10" s="8">
        <f t="shared" si="3"/>
        <v>9</v>
      </c>
      <c r="B10" s="22">
        <v>4439</v>
      </c>
      <c r="C10" s="23">
        <v>4350</v>
      </c>
      <c r="D10" s="23">
        <v>4703</v>
      </c>
      <c r="E10" s="23">
        <v>4380</v>
      </c>
      <c r="F10" s="24">
        <v>5109</v>
      </c>
      <c r="G10" s="17">
        <v>4799</v>
      </c>
      <c r="H10" s="17">
        <v>4338</v>
      </c>
      <c r="I10" s="17">
        <v>4726</v>
      </c>
      <c r="J10" s="23">
        <v>4370</v>
      </c>
      <c r="K10" s="25">
        <v>4855</v>
      </c>
      <c r="L10" s="5">
        <f t="shared" si="1"/>
        <v>4606.8999999999996</v>
      </c>
      <c r="M10" s="5">
        <f t="shared" si="2"/>
        <v>254.57433099195214</v>
      </c>
      <c r="N10" s="6">
        <f t="shared" si="0"/>
        <v>5.5259356832566837</v>
      </c>
    </row>
    <row r="11" spans="1:14" x14ac:dyDescent="0.3">
      <c r="A11" s="8">
        <f t="shared" si="3"/>
        <v>10</v>
      </c>
      <c r="B11" s="22">
        <v>4927</v>
      </c>
      <c r="C11" s="23">
        <v>4540</v>
      </c>
      <c r="D11" s="23">
        <v>4807</v>
      </c>
      <c r="E11" s="23">
        <v>4533</v>
      </c>
      <c r="F11" s="24">
        <v>4613</v>
      </c>
      <c r="G11" s="17">
        <v>5266</v>
      </c>
      <c r="H11" s="17">
        <v>4784</v>
      </c>
      <c r="I11" s="17">
        <v>4856</v>
      </c>
      <c r="J11" s="23">
        <v>4865</v>
      </c>
      <c r="K11" s="25">
        <v>5209</v>
      </c>
      <c r="L11" s="5">
        <f t="shared" si="1"/>
        <v>4840</v>
      </c>
      <c r="M11" s="5">
        <f t="shared" si="2"/>
        <v>237.92645922637524</v>
      </c>
      <c r="N11" s="6">
        <f t="shared" si="0"/>
        <v>4.9158359344292402</v>
      </c>
    </row>
    <row r="12" spans="1:14" x14ac:dyDescent="0.3">
      <c r="A12" s="8">
        <f t="shared" si="3"/>
        <v>11</v>
      </c>
      <c r="B12" s="22">
        <v>4845</v>
      </c>
      <c r="C12" s="23">
        <v>4598</v>
      </c>
      <c r="D12" s="23">
        <v>4627</v>
      </c>
      <c r="E12" s="23">
        <v>4604</v>
      </c>
      <c r="F12" s="24">
        <v>4607</v>
      </c>
      <c r="G12" s="17">
        <v>5064</v>
      </c>
      <c r="H12" s="17">
        <v>4736</v>
      </c>
      <c r="I12" s="17">
        <v>4727</v>
      </c>
      <c r="J12" s="23">
        <v>4663</v>
      </c>
      <c r="K12" s="25">
        <v>4875</v>
      </c>
      <c r="L12" s="5">
        <f t="shared" si="1"/>
        <v>4734.6000000000004</v>
      </c>
      <c r="M12" s="5">
        <f t="shared" si="2"/>
        <v>144.62586214090479</v>
      </c>
      <c r="N12" s="6">
        <f t="shared" si="0"/>
        <v>3.0546585168948757</v>
      </c>
    </row>
    <row r="13" spans="1:14" x14ac:dyDescent="0.3">
      <c r="A13" s="8">
        <f t="shared" si="3"/>
        <v>12</v>
      </c>
      <c r="B13" s="22">
        <v>4722</v>
      </c>
      <c r="C13" s="23">
        <v>4384</v>
      </c>
      <c r="D13" s="23">
        <v>4830</v>
      </c>
      <c r="E13" s="23">
        <v>4258</v>
      </c>
      <c r="F13" s="24">
        <v>4490</v>
      </c>
      <c r="G13" s="17">
        <v>5152</v>
      </c>
      <c r="H13" s="17">
        <v>4323</v>
      </c>
      <c r="I13" s="17">
        <v>4670</v>
      </c>
      <c r="J13" s="23">
        <v>4502</v>
      </c>
      <c r="K13" s="25">
        <v>4791</v>
      </c>
      <c r="L13" s="5">
        <f t="shared" si="1"/>
        <v>4612.2</v>
      </c>
      <c r="M13" s="5">
        <f t="shared" si="2"/>
        <v>259.69859452834936</v>
      </c>
      <c r="N13" s="6">
        <f t="shared" si="0"/>
        <v>5.6306880562063517</v>
      </c>
    </row>
    <row r="14" spans="1:14" x14ac:dyDescent="0.3">
      <c r="A14" s="8">
        <f t="shared" si="3"/>
        <v>13</v>
      </c>
      <c r="B14" s="22">
        <v>5105</v>
      </c>
      <c r="C14" s="23">
        <v>4798</v>
      </c>
      <c r="D14" s="23">
        <v>4621</v>
      </c>
      <c r="E14" s="23">
        <v>4752</v>
      </c>
      <c r="F14" s="24">
        <v>4811</v>
      </c>
      <c r="G14" s="17">
        <v>4922</v>
      </c>
      <c r="H14" s="17">
        <v>4197</v>
      </c>
      <c r="I14" s="17">
        <v>4785</v>
      </c>
      <c r="J14" s="23">
        <v>4297</v>
      </c>
      <c r="K14" s="25">
        <v>4556</v>
      </c>
      <c r="L14" s="5">
        <f t="shared" si="1"/>
        <v>4684.3999999999996</v>
      </c>
      <c r="M14" s="5">
        <f t="shared" si="2"/>
        <v>261.74881088555111</v>
      </c>
      <c r="N14" s="6">
        <f t="shared" si="0"/>
        <v>5.5876699446151292</v>
      </c>
    </row>
    <row r="15" spans="1:14" x14ac:dyDescent="0.3">
      <c r="A15" s="8">
        <f t="shared" si="3"/>
        <v>14</v>
      </c>
      <c r="B15" s="22">
        <v>4892</v>
      </c>
      <c r="C15" s="23">
        <v>4305</v>
      </c>
      <c r="D15" s="23">
        <v>4578</v>
      </c>
      <c r="E15" s="23">
        <v>4396</v>
      </c>
      <c r="F15" s="24">
        <v>4597</v>
      </c>
      <c r="G15" s="17">
        <v>4883</v>
      </c>
      <c r="H15" s="17">
        <v>4422</v>
      </c>
      <c r="I15" s="17">
        <v>4814</v>
      </c>
      <c r="J15" s="23">
        <v>4327</v>
      </c>
      <c r="K15" s="25">
        <v>4659</v>
      </c>
      <c r="L15" s="5">
        <f t="shared" si="1"/>
        <v>4587.3</v>
      </c>
      <c r="M15" s="5">
        <f t="shared" si="2"/>
        <v>211.74609795696352</v>
      </c>
      <c r="N15" s="6">
        <f t="shared" si="0"/>
        <v>4.6159199955739441</v>
      </c>
    </row>
    <row r="16" spans="1:14" x14ac:dyDescent="0.3">
      <c r="A16" s="8">
        <f t="shared" si="3"/>
        <v>15</v>
      </c>
      <c r="B16" s="22">
        <v>4922</v>
      </c>
      <c r="C16" s="23">
        <v>4535</v>
      </c>
      <c r="D16" s="23">
        <v>4571</v>
      </c>
      <c r="E16" s="23">
        <v>4383</v>
      </c>
      <c r="F16" s="24">
        <v>4462</v>
      </c>
      <c r="G16" s="17">
        <v>4492</v>
      </c>
      <c r="H16" s="17">
        <v>4304</v>
      </c>
      <c r="I16" s="17">
        <v>4682</v>
      </c>
      <c r="J16" s="23">
        <v>4468</v>
      </c>
      <c r="K16" s="25">
        <v>4586</v>
      </c>
      <c r="L16" s="5">
        <f t="shared" si="1"/>
        <v>4540.5</v>
      </c>
      <c r="M16" s="5">
        <f t="shared" si="2"/>
        <v>162.20496293270438</v>
      </c>
      <c r="N16" s="6">
        <f t="shared" si="0"/>
        <v>3.5724031039027504</v>
      </c>
    </row>
    <row r="17" spans="1:14" x14ac:dyDescent="0.3">
      <c r="A17" s="8">
        <f t="shared" si="3"/>
        <v>16</v>
      </c>
      <c r="B17" s="22">
        <v>4443</v>
      </c>
      <c r="C17" s="23">
        <v>4729</v>
      </c>
      <c r="D17" s="23">
        <v>4746</v>
      </c>
      <c r="E17" s="23">
        <v>4540</v>
      </c>
      <c r="F17" s="24">
        <v>4654</v>
      </c>
      <c r="G17" s="17">
        <v>4992</v>
      </c>
      <c r="H17" s="17">
        <v>4266</v>
      </c>
      <c r="I17" s="17">
        <v>4887</v>
      </c>
      <c r="J17" s="23">
        <v>4573</v>
      </c>
      <c r="K17" s="25">
        <v>4843</v>
      </c>
      <c r="L17" s="5">
        <f t="shared" si="1"/>
        <v>4667.3</v>
      </c>
      <c r="M17" s="5">
        <f t="shared" si="2"/>
        <v>207.65261857246105</v>
      </c>
      <c r="N17" s="6">
        <f t="shared" si="0"/>
        <v>4.4490951636376721</v>
      </c>
    </row>
    <row r="18" spans="1:14" x14ac:dyDescent="0.3">
      <c r="A18" s="8">
        <f t="shared" si="3"/>
        <v>17</v>
      </c>
      <c r="B18" s="22">
        <v>4691</v>
      </c>
      <c r="C18" s="23">
        <v>4284</v>
      </c>
      <c r="D18" s="23">
        <v>4454</v>
      </c>
      <c r="E18" s="23">
        <v>4447</v>
      </c>
      <c r="F18" s="24">
        <v>4532</v>
      </c>
      <c r="G18" s="17">
        <v>4793</v>
      </c>
      <c r="H18" s="17">
        <v>4491</v>
      </c>
      <c r="I18" s="17">
        <v>4585</v>
      </c>
      <c r="J18" s="23">
        <v>4337</v>
      </c>
      <c r="K18" s="25">
        <v>4736</v>
      </c>
      <c r="L18" s="5">
        <f t="shared" si="1"/>
        <v>4535</v>
      </c>
      <c r="M18" s="5">
        <f t="shared" si="2"/>
        <v>158.82569061710387</v>
      </c>
      <c r="N18" s="6">
        <f t="shared" si="0"/>
        <v>3.5022203002668988</v>
      </c>
    </row>
    <row r="19" spans="1:14" x14ac:dyDescent="0.3">
      <c r="A19" s="8">
        <f t="shared" si="3"/>
        <v>18</v>
      </c>
      <c r="B19" s="22">
        <v>4874</v>
      </c>
      <c r="C19" s="23">
        <v>3890</v>
      </c>
      <c r="D19" s="23">
        <v>4572</v>
      </c>
      <c r="E19" s="23">
        <v>4224</v>
      </c>
      <c r="F19" s="24">
        <v>4539</v>
      </c>
      <c r="G19" s="17">
        <v>4923</v>
      </c>
      <c r="H19" s="17">
        <v>4296</v>
      </c>
      <c r="I19" s="17">
        <v>4379</v>
      </c>
      <c r="J19" s="23">
        <v>4183</v>
      </c>
      <c r="K19" s="25">
        <v>4535</v>
      </c>
      <c r="L19" s="5">
        <f t="shared" si="1"/>
        <v>4441.5</v>
      </c>
      <c r="M19" s="5">
        <f t="shared" si="2"/>
        <v>299.58880152635879</v>
      </c>
      <c r="N19" s="6">
        <f t="shared" si="0"/>
        <v>6.7452167404336105</v>
      </c>
    </row>
    <row r="20" spans="1:14" x14ac:dyDescent="0.3">
      <c r="A20" s="8">
        <f t="shared" si="3"/>
        <v>19</v>
      </c>
      <c r="B20" s="22">
        <v>4440</v>
      </c>
      <c r="C20" s="23">
        <v>4077</v>
      </c>
      <c r="D20" s="23">
        <v>3809</v>
      </c>
      <c r="E20" s="23">
        <v>3391</v>
      </c>
      <c r="F20" s="24">
        <v>4192</v>
      </c>
      <c r="G20" s="17">
        <v>4272</v>
      </c>
      <c r="H20" s="17">
        <v>4201</v>
      </c>
      <c r="I20" s="17">
        <v>4589</v>
      </c>
      <c r="J20" s="23">
        <v>4186</v>
      </c>
      <c r="K20" s="25">
        <v>4479</v>
      </c>
      <c r="L20" s="5">
        <f t="shared" si="1"/>
        <v>4163.6000000000004</v>
      </c>
      <c r="M20" s="5">
        <f t="shared" si="2"/>
        <v>331.88076172022988</v>
      </c>
      <c r="N20" s="6">
        <f t="shared" si="0"/>
        <v>7.9710049409220343</v>
      </c>
    </row>
    <row r="21" spans="1:14" x14ac:dyDescent="0.3">
      <c r="A21" s="8">
        <f t="shared" si="3"/>
        <v>20</v>
      </c>
      <c r="B21" s="22">
        <v>4567</v>
      </c>
      <c r="C21" s="23">
        <v>4456</v>
      </c>
      <c r="D21" s="23">
        <v>4400</v>
      </c>
      <c r="E21" s="23">
        <v>4434</v>
      </c>
      <c r="F21" s="24">
        <v>4629</v>
      </c>
      <c r="G21" s="17">
        <v>4799</v>
      </c>
      <c r="H21" s="17">
        <v>4258</v>
      </c>
      <c r="I21" s="17">
        <v>4497</v>
      </c>
      <c r="J21" s="23">
        <v>4211</v>
      </c>
      <c r="K21" s="25">
        <v>4486</v>
      </c>
      <c r="L21" s="5">
        <f t="shared" si="1"/>
        <v>4473.7</v>
      </c>
      <c r="M21" s="5">
        <f t="shared" si="2"/>
        <v>161.92470472414021</v>
      </c>
      <c r="N21" s="6">
        <f t="shared" si="0"/>
        <v>3.6194806250785754</v>
      </c>
    </row>
    <row r="22" spans="1:14" x14ac:dyDescent="0.3">
      <c r="A22" s="8">
        <f t="shared" si="3"/>
        <v>21</v>
      </c>
      <c r="B22" s="22">
        <v>4828</v>
      </c>
      <c r="C22" s="23">
        <v>4416</v>
      </c>
      <c r="D22" s="23">
        <v>4512</v>
      </c>
      <c r="E22" s="23">
        <v>4429</v>
      </c>
      <c r="F22" s="24">
        <v>4572</v>
      </c>
      <c r="G22" s="17">
        <v>4153</v>
      </c>
      <c r="H22" s="17">
        <v>4360</v>
      </c>
      <c r="I22" s="17">
        <v>4494</v>
      </c>
      <c r="J22" s="23">
        <v>4269</v>
      </c>
      <c r="K22" s="25">
        <v>4253</v>
      </c>
      <c r="L22" s="5">
        <f t="shared" si="1"/>
        <v>4428.6000000000004</v>
      </c>
      <c r="M22" s="5">
        <f t="shared" si="2"/>
        <v>181.23035065904386</v>
      </c>
      <c r="N22" s="6">
        <f t="shared" si="0"/>
        <v>4.0922718389342876</v>
      </c>
    </row>
    <row r="23" spans="1:14" x14ac:dyDescent="0.3">
      <c r="A23" s="8">
        <f t="shared" si="3"/>
        <v>22</v>
      </c>
      <c r="B23" s="22">
        <v>4519</v>
      </c>
      <c r="C23" s="23">
        <v>4045</v>
      </c>
      <c r="D23" s="23">
        <v>4435</v>
      </c>
      <c r="E23" s="23">
        <v>4394</v>
      </c>
      <c r="F23" s="24">
        <v>4653</v>
      </c>
      <c r="G23" s="17">
        <v>4630</v>
      </c>
      <c r="H23" s="17">
        <v>3978</v>
      </c>
      <c r="I23" s="17">
        <v>4115</v>
      </c>
      <c r="J23" s="23">
        <v>4285</v>
      </c>
      <c r="K23" s="25">
        <v>4526</v>
      </c>
      <c r="L23" s="5">
        <f t="shared" si="1"/>
        <v>4358</v>
      </c>
      <c r="M23" s="5">
        <f t="shared" si="2"/>
        <v>230.02738967349083</v>
      </c>
      <c r="N23" s="6">
        <f t="shared" si="0"/>
        <v>5.278278790121405</v>
      </c>
    </row>
    <row r="24" spans="1:14" x14ac:dyDescent="0.3">
      <c r="A24" s="8">
        <f t="shared" si="3"/>
        <v>23</v>
      </c>
      <c r="B24" s="22">
        <v>4772</v>
      </c>
      <c r="C24" s="23">
        <v>4392</v>
      </c>
      <c r="D24" s="23">
        <v>4414</v>
      </c>
      <c r="E24" s="23">
        <v>4323</v>
      </c>
      <c r="F24" s="24">
        <v>4464</v>
      </c>
      <c r="G24" s="17">
        <v>4862</v>
      </c>
      <c r="H24" s="17">
        <v>4125</v>
      </c>
      <c r="I24" s="17">
        <v>4122</v>
      </c>
      <c r="J24" s="23">
        <v>4200</v>
      </c>
      <c r="K24" s="25">
        <v>4472</v>
      </c>
      <c r="L24" s="5">
        <f t="shared" si="1"/>
        <v>4414.6000000000004</v>
      </c>
      <c r="M24" s="5">
        <f t="shared" si="2"/>
        <v>236.23598371120349</v>
      </c>
      <c r="N24" s="6">
        <f t="shared" si="0"/>
        <v>5.3512432318036396</v>
      </c>
    </row>
    <row r="25" spans="1:14" ht="15" thickBot="1" x14ac:dyDescent="0.35">
      <c r="A25" s="8">
        <f t="shared" si="3"/>
        <v>24</v>
      </c>
      <c r="B25" s="26">
        <v>4564</v>
      </c>
      <c r="C25" s="27">
        <v>4101</v>
      </c>
      <c r="D25" s="27">
        <v>4494</v>
      </c>
      <c r="E25" s="27">
        <v>4383</v>
      </c>
      <c r="F25" s="28">
        <v>4698</v>
      </c>
      <c r="G25" s="20">
        <v>4648</v>
      </c>
      <c r="H25" s="20">
        <v>4174</v>
      </c>
      <c r="I25" s="20">
        <v>4500</v>
      </c>
      <c r="J25" s="27">
        <v>4147</v>
      </c>
      <c r="K25" s="29">
        <v>4454</v>
      </c>
      <c r="L25" s="5">
        <f t="shared" si="1"/>
        <v>4416.3</v>
      </c>
      <c r="M25" s="5">
        <f t="shared" si="2"/>
        <v>200.26834497743272</v>
      </c>
      <c r="N25" s="6">
        <f t="shared" si="0"/>
        <v>4.5347540922816094</v>
      </c>
    </row>
    <row r="26" spans="1:14" x14ac:dyDescent="0.3">
      <c r="A26" s="5"/>
      <c r="B26" s="113" t="s">
        <v>100</v>
      </c>
      <c r="C26" s="113" t="s">
        <v>101</v>
      </c>
      <c r="D26" s="113" t="s">
        <v>102</v>
      </c>
      <c r="E26" s="113" t="s">
        <v>103</v>
      </c>
      <c r="F26" s="112" t="s">
        <v>104</v>
      </c>
      <c r="G26" s="113" t="s">
        <v>100</v>
      </c>
      <c r="H26" s="113" t="s">
        <v>101</v>
      </c>
      <c r="I26" s="113" t="s">
        <v>102</v>
      </c>
      <c r="J26" s="113" t="s">
        <v>103</v>
      </c>
      <c r="K26" s="112" t="s">
        <v>104</v>
      </c>
      <c r="L26" s="44">
        <f>AVERAGE(L2:L25)</f>
        <v>4629.4541666666673</v>
      </c>
      <c r="M26" s="5">
        <f>AVERAGE(M2:M25)</f>
        <v>233.30743752203611</v>
      </c>
      <c r="N26" s="7">
        <f>AVERAGE(N2:N25)</f>
        <v>5.0413285272875372</v>
      </c>
    </row>
    <row r="27" spans="1:14" x14ac:dyDescent="0.3">
      <c r="L27" s="43" t="s">
        <v>8</v>
      </c>
      <c r="N27" s="3">
        <f>100*M26/L26</f>
        <v>5.0396316525156095</v>
      </c>
    </row>
    <row r="28" spans="1:14" x14ac:dyDescent="0.3">
      <c r="L28" s="78" t="s">
        <v>91</v>
      </c>
      <c r="M28" s="78"/>
      <c r="N28" s="78">
        <f>ROUND(L26,0)</f>
        <v>4629</v>
      </c>
    </row>
    <row r="32" spans="1:14" x14ac:dyDescent="0.3">
      <c r="A32" s="9" t="s">
        <v>23</v>
      </c>
      <c r="B32" s="38" t="s">
        <v>24</v>
      </c>
      <c r="C32" s="39" t="s">
        <v>25</v>
      </c>
      <c r="D32" s="39" t="s">
        <v>26</v>
      </c>
      <c r="E32" s="39" t="s">
        <v>27</v>
      </c>
      <c r="F32" s="39" t="s">
        <v>28</v>
      </c>
      <c r="G32" s="39" t="s">
        <v>29</v>
      </c>
      <c r="H32" s="39" t="s">
        <v>30</v>
      </c>
      <c r="I32" s="39" t="s">
        <v>31</v>
      </c>
      <c r="J32" s="39" t="s">
        <v>32</v>
      </c>
      <c r="K32" s="40" t="s">
        <v>33</v>
      </c>
      <c r="L32" s="15" t="s">
        <v>34</v>
      </c>
      <c r="M32" s="15" t="s">
        <v>35</v>
      </c>
      <c r="N32" s="5"/>
    </row>
    <row r="33" spans="1:14" x14ac:dyDescent="0.3">
      <c r="A33" s="8">
        <v>1</v>
      </c>
      <c r="B33">
        <v>4722</v>
      </c>
      <c r="C33">
        <v>3763</v>
      </c>
      <c r="D33">
        <v>4582</v>
      </c>
      <c r="E33">
        <v>4120</v>
      </c>
      <c r="F33">
        <v>4595</v>
      </c>
      <c r="G33">
        <v>4449</v>
      </c>
      <c r="H33">
        <v>3733</v>
      </c>
      <c r="I33">
        <v>4250</v>
      </c>
      <c r="J33">
        <v>3642</v>
      </c>
      <c r="K33">
        <v>3901</v>
      </c>
      <c r="L33" s="4">
        <f>AVERAGE(B33:K33)</f>
        <v>4175.7</v>
      </c>
      <c r="M33" s="4">
        <f>_xlfn.STDEV.P(B33:K33)</f>
        <v>380.69043854554587</v>
      </c>
      <c r="N33" s="8">
        <f t="shared" ref="N33:N56" si="4">100*M33/L33</f>
        <v>9.1168052912217323</v>
      </c>
    </row>
    <row r="34" spans="1:14" x14ac:dyDescent="0.3">
      <c r="A34" s="8">
        <f>A33+1</f>
        <v>2</v>
      </c>
      <c r="B34">
        <v>4257</v>
      </c>
      <c r="C34">
        <v>3585</v>
      </c>
      <c r="D34">
        <v>4212</v>
      </c>
      <c r="E34">
        <v>4034</v>
      </c>
      <c r="F34">
        <v>3791</v>
      </c>
      <c r="G34">
        <v>4302</v>
      </c>
      <c r="H34">
        <v>3695</v>
      </c>
      <c r="I34">
        <v>4175</v>
      </c>
      <c r="J34">
        <v>3515</v>
      </c>
      <c r="K34">
        <v>4074</v>
      </c>
      <c r="L34" s="4">
        <f t="shared" ref="L34:L56" si="5">AVERAGE(B34:K34)</f>
        <v>3964</v>
      </c>
      <c r="M34" s="4">
        <f t="shared" ref="M34:M56" si="6">_xlfn.STDEV.P(B34:K34)</f>
        <v>277.60583567353189</v>
      </c>
      <c r="N34" s="8">
        <f t="shared" si="4"/>
        <v>7.003174461996263</v>
      </c>
    </row>
    <row r="35" spans="1:14" x14ac:dyDescent="0.3">
      <c r="A35" s="8">
        <f t="shared" ref="A35:A56" si="7">A34+1</f>
        <v>3</v>
      </c>
      <c r="B35">
        <v>3922</v>
      </c>
      <c r="C35">
        <v>3724</v>
      </c>
      <c r="D35">
        <v>4005</v>
      </c>
      <c r="E35">
        <v>3622</v>
      </c>
      <c r="F35">
        <v>4203</v>
      </c>
      <c r="G35">
        <v>3766</v>
      </c>
      <c r="H35">
        <v>3340</v>
      </c>
      <c r="I35">
        <v>4127</v>
      </c>
      <c r="J35">
        <v>3408</v>
      </c>
      <c r="K35">
        <v>3974</v>
      </c>
      <c r="L35" s="4">
        <f t="shared" si="5"/>
        <v>3809.1</v>
      </c>
      <c r="M35" s="4">
        <f t="shared" si="6"/>
        <v>275.60386426899026</v>
      </c>
      <c r="N35" s="8">
        <f t="shared" si="4"/>
        <v>7.2354063760203262</v>
      </c>
    </row>
    <row r="36" spans="1:14" x14ac:dyDescent="0.3">
      <c r="A36" s="8">
        <f t="shared" si="7"/>
        <v>4</v>
      </c>
      <c r="B36">
        <v>4076</v>
      </c>
      <c r="C36">
        <v>4172</v>
      </c>
      <c r="D36">
        <v>4128</v>
      </c>
      <c r="E36">
        <v>3552</v>
      </c>
      <c r="F36">
        <v>3811</v>
      </c>
      <c r="G36">
        <v>4134</v>
      </c>
      <c r="H36">
        <v>4063</v>
      </c>
      <c r="I36">
        <v>3634</v>
      </c>
      <c r="J36">
        <v>3696</v>
      </c>
      <c r="K36">
        <v>3718</v>
      </c>
      <c r="L36" s="4">
        <f t="shared" si="5"/>
        <v>3898.4</v>
      </c>
      <c r="M36" s="4">
        <f t="shared" si="6"/>
        <v>226.44301711468165</v>
      </c>
      <c r="N36" s="8">
        <f t="shared" si="4"/>
        <v>5.8086142292910328</v>
      </c>
    </row>
    <row r="37" spans="1:14" x14ac:dyDescent="0.3">
      <c r="A37" s="8">
        <f t="shared" si="7"/>
        <v>5</v>
      </c>
      <c r="B37">
        <v>3891</v>
      </c>
      <c r="C37">
        <v>3843</v>
      </c>
      <c r="D37">
        <v>3837</v>
      </c>
      <c r="E37">
        <v>3600</v>
      </c>
      <c r="F37">
        <v>3814</v>
      </c>
      <c r="G37">
        <v>3578</v>
      </c>
      <c r="H37">
        <v>3659</v>
      </c>
      <c r="I37">
        <v>3818</v>
      </c>
      <c r="J37">
        <v>3644</v>
      </c>
      <c r="K37">
        <v>3592</v>
      </c>
      <c r="L37" s="4">
        <f t="shared" si="5"/>
        <v>3727.6</v>
      </c>
      <c r="M37" s="4">
        <f t="shared" si="6"/>
        <v>116.77602493662816</v>
      </c>
      <c r="N37" s="8">
        <f t="shared" si="4"/>
        <v>3.1327402333036853</v>
      </c>
    </row>
    <row r="38" spans="1:14" x14ac:dyDescent="0.3">
      <c r="A38" s="8">
        <f t="shared" si="7"/>
        <v>6</v>
      </c>
      <c r="B38">
        <v>3996</v>
      </c>
      <c r="C38">
        <v>3725</v>
      </c>
      <c r="D38">
        <v>3692</v>
      </c>
      <c r="E38">
        <v>3348</v>
      </c>
      <c r="F38">
        <v>3563</v>
      </c>
      <c r="G38">
        <v>3772</v>
      </c>
      <c r="H38">
        <v>3575</v>
      </c>
      <c r="I38">
        <v>3682</v>
      </c>
      <c r="J38">
        <v>4066</v>
      </c>
      <c r="K38">
        <v>3623</v>
      </c>
      <c r="L38" s="4">
        <f t="shared" si="5"/>
        <v>3704.2</v>
      </c>
      <c r="M38" s="4">
        <f t="shared" si="6"/>
        <v>197.94433560978703</v>
      </c>
      <c r="N38" s="8">
        <f t="shared" si="4"/>
        <v>5.3437809948109463</v>
      </c>
    </row>
    <row r="39" spans="1:14" x14ac:dyDescent="0.3">
      <c r="A39" s="8">
        <f t="shared" si="7"/>
        <v>7</v>
      </c>
      <c r="B39">
        <v>3393</v>
      </c>
      <c r="C39">
        <v>3644</v>
      </c>
      <c r="D39">
        <v>3741</v>
      </c>
      <c r="E39">
        <v>3404</v>
      </c>
      <c r="F39">
        <v>3603</v>
      </c>
      <c r="G39">
        <v>3695</v>
      </c>
      <c r="H39">
        <v>3688</v>
      </c>
      <c r="I39">
        <v>3766</v>
      </c>
      <c r="J39">
        <v>3458</v>
      </c>
      <c r="K39">
        <v>3735</v>
      </c>
      <c r="L39" s="4">
        <f t="shared" si="5"/>
        <v>3612.7</v>
      </c>
      <c r="M39" s="4">
        <f t="shared" si="6"/>
        <v>135.71739019005634</v>
      </c>
      <c r="N39" s="8">
        <f t="shared" si="4"/>
        <v>3.7566747914317919</v>
      </c>
    </row>
    <row r="40" spans="1:14" x14ac:dyDescent="0.3">
      <c r="A40" s="8">
        <f t="shared" si="7"/>
        <v>8</v>
      </c>
      <c r="B40">
        <v>3597</v>
      </c>
      <c r="C40">
        <v>3608</v>
      </c>
      <c r="D40">
        <v>3462</v>
      </c>
      <c r="E40">
        <v>3527</v>
      </c>
      <c r="F40">
        <v>3537</v>
      </c>
      <c r="G40">
        <v>3509</v>
      </c>
      <c r="H40">
        <v>3328</v>
      </c>
      <c r="I40">
        <v>3508</v>
      </c>
      <c r="J40">
        <v>3493</v>
      </c>
      <c r="K40">
        <v>3617</v>
      </c>
      <c r="L40" s="4">
        <f t="shared" si="5"/>
        <v>3518.6</v>
      </c>
      <c r="M40" s="4">
        <f t="shared" si="6"/>
        <v>80.388058814726961</v>
      </c>
      <c r="N40" s="8">
        <f t="shared" si="4"/>
        <v>2.2846603426000955</v>
      </c>
    </row>
    <row r="41" spans="1:14" x14ac:dyDescent="0.3">
      <c r="A41" s="8">
        <f t="shared" si="7"/>
        <v>9</v>
      </c>
      <c r="B41">
        <v>3277</v>
      </c>
      <c r="C41">
        <v>3352</v>
      </c>
      <c r="D41">
        <v>3478</v>
      </c>
      <c r="E41">
        <v>3353</v>
      </c>
      <c r="F41">
        <v>3781</v>
      </c>
      <c r="G41">
        <v>3677</v>
      </c>
      <c r="H41">
        <v>3329</v>
      </c>
      <c r="I41">
        <v>3424</v>
      </c>
      <c r="J41">
        <v>3338</v>
      </c>
      <c r="K41">
        <v>3562</v>
      </c>
      <c r="L41" s="4">
        <f t="shared" si="5"/>
        <v>3457.1</v>
      </c>
      <c r="M41" s="4">
        <f t="shared" si="6"/>
        <v>158.34042440261425</v>
      </c>
      <c r="N41" s="8">
        <f t="shared" si="4"/>
        <v>4.5801516994768523</v>
      </c>
    </row>
    <row r="42" spans="1:14" x14ac:dyDescent="0.3">
      <c r="A42" s="8">
        <f t="shared" si="7"/>
        <v>10</v>
      </c>
      <c r="B42">
        <v>3669</v>
      </c>
      <c r="C42">
        <v>3475</v>
      </c>
      <c r="D42">
        <v>3591</v>
      </c>
      <c r="E42">
        <v>3417</v>
      </c>
      <c r="F42">
        <v>3373</v>
      </c>
      <c r="G42">
        <v>3963</v>
      </c>
      <c r="H42">
        <v>3590</v>
      </c>
      <c r="I42">
        <v>3618</v>
      </c>
      <c r="J42">
        <v>3717</v>
      </c>
      <c r="K42">
        <v>3793</v>
      </c>
      <c r="L42" s="4">
        <f t="shared" si="5"/>
        <v>3620.6</v>
      </c>
      <c r="M42" s="4">
        <f t="shared" si="6"/>
        <v>168.63344863934913</v>
      </c>
      <c r="N42" s="8">
        <f t="shared" si="4"/>
        <v>4.6576105794439906</v>
      </c>
    </row>
    <row r="43" spans="1:14" x14ac:dyDescent="0.3">
      <c r="A43" s="8">
        <f t="shared" si="7"/>
        <v>11</v>
      </c>
      <c r="B43">
        <v>3582</v>
      </c>
      <c r="C43">
        <v>3524</v>
      </c>
      <c r="D43">
        <v>3450</v>
      </c>
      <c r="E43">
        <v>3468</v>
      </c>
      <c r="F43">
        <v>3398</v>
      </c>
      <c r="G43">
        <v>3811</v>
      </c>
      <c r="H43">
        <v>3598</v>
      </c>
      <c r="I43">
        <v>3474</v>
      </c>
      <c r="J43">
        <v>3536</v>
      </c>
      <c r="K43">
        <v>3446</v>
      </c>
      <c r="L43" s="4">
        <f t="shared" si="5"/>
        <v>3528.7</v>
      </c>
      <c r="M43" s="4">
        <f t="shared" si="6"/>
        <v>111.44689318235838</v>
      </c>
      <c r="N43" s="8">
        <f t="shared" si="4"/>
        <v>3.1582988971110715</v>
      </c>
    </row>
    <row r="44" spans="1:14" x14ac:dyDescent="0.3">
      <c r="A44" s="8">
        <f t="shared" si="7"/>
        <v>12</v>
      </c>
      <c r="B44">
        <v>3489</v>
      </c>
      <c r="C44">
        <v>3422</v>
      </c>
      <c r="D44">
        <v>3520</v>
      </c>
      <c r="E44">
        <v>3213</v>
      </c>
      <c r="F44">
        <v>3315</v>
      </c>
      <c r="G44">
        <v>3785</v>
      </c>
      <c r="H44">
        <v>3250</v>
      </c>
      <c r="I44">
        <v>3351</v>
      </c>
      <c r="J44">
        <v>3425</v>
      </c>
      <c r="K44">
        <v>3440</v>
      </c>
      <c r="L44" s="4">
        <f t="shared" si="5"/>
        <v>3421</v>
      </c>
      <c r="M44" s="4">
        <f t="shared" si="6"/>
        <v>153.60338537935939</v>
      </c>
      <c r="N44" s="8">
        <f t="shared" si="4"/>
        <v>4.4900141882303242</v>
      </c>
    </row>
    <row r="45" spans="1:14" x14ac:dyDescent="0.3">
      <c r="A45" s="8">
        <f t="shared" si="7"/>
        <v>13</v>
      </c>
      <c r="B45">
        <v>3752</v>
      </c>
      <c r="C45">
        <v>3646</v>
      </c>
      <c r="D45">
        <v>3327</v>
      </c>
      <c r="E45">
        <v>3638</v>
      </c>
      <c r="F45">
        <v>3441</v>
      </c>
      <c r="G45">
        <v>3678</v>
      </c>
      <c r="H45">
        <v>3116</v>
      </c>
      <c r="I45">
        <v>3504</v>
      </c>
      <c r="J45">
        <v>3258</v>
      </c>
      <c r="K45">
        <v>3265</v>
      </c>
      <c r="L45" s="4">
        <f t="shared" si="5"/>
        <v>3462.5</v>
      </c>
      <c r="M45" s="4">
        <f t="shared" si="6"/>
        <v>203.99914215505908</v>
      </c>
      <c r="N45" s="8">
        <f t="shared" si="4"/>
        <v>5.8916719755973741</v>
      </c>
    </row>
    <row r="46" spans="1:14" x14ac:dyDescent="0.3">
      <c r="A46" s="8">
        <f t="shared" si="7"/>
        <v>14</v>
      </c>
      <c r="B46">
        <v>3603</v>
      </c>
      <c r="C46">
        <v>3254</v>
      </c>
      <c r="D46">
        <v>3374</v>
      </c>
      <c r="E46">
        <v>3303</v>
      </c>
      <c r="F46">
        <v>3329</v>
      </c>
      <c r="G46">
        <v>3591</v>
      </c>
      <c r="H46">
        <v>3233</v>
      </c>
      <c r="I46">
        <v>3470</v>
      </c>
      <c r="J46">
        <v>3259</v>
      </c>
      <c r="K46">
        <v>3239</v>
      </c>
      <c r="L46" s="4">
        <f t="shared" si="5"/>
        <v>3365.5</v>
      </c>
      <c r="M46" s="4">
        <f t="shared" si="6"/>
        <v>134.46951327345539</v>
      </c>
      <c r="N46" s="8">
        <f t="shared" si="4"/>
        <v>3.9955285477181812</v>
      </c>
    </row>
    <row r="47" spans="1:14" x14ac:dyDescent="0.3">
      <c r="A47" s="8">
        <f t="shared" si="7"/>
        <v>15</v>
      </c>
      <c r="B47">
        <v>3568</v>
      </c>
      <c r="C47">
        <v>3420</v>
      </c>
      <c r="D47">
        <v>3321</v>
      </c>
      <c r="E47">
        <v>3281</v>
      </c>
      <c r="F47">
        <v>3265</v>
      </c>
      <c r="G47">
        <v>3165</v>
      </c>
      <c r="H47">
        <v>3191</v>
      </c>
      <c r="I47">
        <v>3403</v>
      </c>
      <c r="J47">
        <v>3322</v>
      </c>
      <c r="K47">
        <v>3281</v>
      </c>
      <c r="L47" s="4">
        <f t="shared" si="5"/>
        <v>3321.7</v>
      </c>
      <c r="M47" s="4">
        <f t="shared" si="6"/>
        <v>111.84905006302021</v>
      </c>
      <c r="N47" s="8">
        <f t="shared" si="4"/>
        <v>3.3672231105464139</v>
      </c>
    </row>
    <row r="48" spans="1:14" x14ac:dyDescent="0.3">
      <c r="A48" s="8">
        <f t="shared" si="7"/>
        <v>16</v>
      </c>
      <c r="B48">
        <v>3200</v>
      </c>
      <c r="C48">
        <v>3613</v>
      </c>
      <c r="D48">
        <v>3384</v>
      </c>
      <c r="E48">
        <v>3435</v>
      </c>
      <c r="F48">
        <v>3331</v>
      </c>
      <c r="G48">
        <v>3585</v>
      </c>
      <c r="H48">
        <v>3171</v>
      </c>
      <c r="I48">
        <v>3500</v>
      </c>
      <c r="J48">
        <v>3496</v>
      </c>
      <c r="K48">
        <v>3440</v>
      </c>
      <c r="L48" s="4">
        <f t="shared" si="5"/>
        <v>3415.5</v>
      </c>
      <c r="M48" s="4">
        <f t="shared" si="6"/>
        <v>140.24639032787974</v>
      </c>
      <c r="N48" s="8">
        <f t="shared" si="4"/>
        <v>4.1061745082090395</v>
      </c>
    </row>
    <row r="49" spans="1:14" x14ac:dyDescent="0.3">
      <c r="A49" s="8">
        <f t="shared" si="7"/>
        <v>17</v>
      </c>
      <c r="B49">
        <v>3406</v>
      </c>
      <c r="C49">
        <v>3208</v>
      </c>
      <c r="D49">
        <v>3153</v>
      </c>
      <c r="E49">
        <v>3281</v>
      </c>
      <c r="F49">
        <v>3303</v>
      </c>
      <c r="G49">
        <v>3426</v>
      </c>
      <c r="H49">
        <v>3353</v>
      </c>
      <c r="I49">
        <v>3292</v>
      </c>
      <c r="J49">
        <v>3247</v>
      </c>
      <c r="K49">
        <v>3378</v>
      </c>
      <c r="L49" s="4">
        <f t="shared" si="5"/>
        <v>3304.7</v>
      </c>
      <c r="M49" s="4">
        <f t="shared" si="6"/>
        <v>83.12646991181569</v>
      </c>
      <c r="N49" s="8">
        <f t="shared" si="4"/>
        <v>2.5154013953404455</v>
      </c>
    </row>
    <row r="50" spans="1:14" x14ac:dyDescent="0.3">
      <c r="A50" s="8">
        <f t="shared" si="7"/>
        <v>18</v>
      </c>
      <c r="B50">
        <v>3544</v>
      </c>
      <c r="C50">
        <v>2870</v>
      </c>
      <c r="D50">
        <v>3291</v>
      </c>
      <c r="E50">
        <v>3092</v>
      </c>
      <c r="F50">
        <v>3209</v>
      </c>
      <c r="G50">
        <v>3565</v>
      </c>
      <c r="H50">
        <v>3169</v>
      </c>
      <c r="I50">
        <v>3166</v>
      </c>
      <c r="J50">
        <v>3106</v>
      </c>
      <c r="K50">
        <v>3172</v>
      </c>
      <c r="L50" s="4">
        <f t="shared" si="5"/>
        <v>3218.4</v>
      </c>
      <c r="M50" s="4">
        <f t="shared" si="6"/>
        <v>197.18985775135596</v>
      </c>
      <c r="N50" s="8">
        <f t="shared" si="4"/>
        <v>6.1269530745512037</v>
      </c>
    </row>
    <row r="51" spans="1:14" x14ac:dyDescent="0.3">
      <c r="A51" s="8">
        <f t="shared" si="7"/>
        <v>19</v>
      </c>
      <c r="B51">
        <v>3190</v>
      </c>
      <c r="C51">
        <v>3081</v>
      </c>
      <c r="D51">
        <v>2710</v>
      </c>
      <c r="E51">
        <v>2467</v>
      </c>
      <c r="F51">
        <v>2989</v>
      </c>
      <c r="G51">
        <v>3034</v>
      </c>
      <c r="H51">
        <v>3161</v>
      </c>
      <c r="I51">
        <v>3286</v>
      </c>
      <c r="J51">
        <v>3088</v>
      </c>
      <c r="K51">
        <v>3121</v>
      </c>
      <c r="L51" s="4">
        <f t="shared" si="5"/>
        <v>3012.7</v>
      </c>
      <c r="M51" s="4">
        <f t="shared" si="6"/>
        <v>232.51152659599481</v>
      </c>
      <c r="N51" s="8">
        <f t="shared" si="4"/>
        <v>7.7177125699868823</v>
      </c>
    </row>
    <row r="52" spans="1:14" x14ac:dyDescent="0.3">
      <c r="A52" s="8">
        <f t="shared" si="7"/>
        <v>20</v>
      </c>
      <c r="B52">
        <v>3272</v>
      </c>
      <c r="C52">
        <v>3366</v>
      </c>
      <c r="D52">
        <v>3105</v>
      </c>
      <c r="E52">
        <v>3366</v>
      </c>
      <c r="F52">
        <v>3363</v>
      </c>
      <c r="G52">
        <v>3425</v>
      </c>
      <c r="H52">
        <v>3146</v>
      </c>
      <c r="I52">
        <v>3217</v>
      </c>
      <c r="J52">
        <v>3091</v>
      </c>
      <c r="K52">
        <v>3153</v>
      </c>
      <c r="L52" s="4">
        <f t="shared" si="5"/>
        <v>3250.4</v>
      </c>
      <c r="M52" s="4">
        <f t="shared" si="6"/>
        <v>117.64709941175771</v>
      </c>
      <c r="N52" s="8">
        <f t="shared" si="4"/>
        <v>3.6194652784813468</v>
      </c>
    </row>
    <row r="53" spans="1:14" x14ac:dyDescent="0.3">
      <c r="A53" s="8">
        <f t="shared" si="7"/>
        <v>21</v>
      </c>
      <c r="B53">
        <v>3413</v>
      </c>
      <c r="C53">
        <v>3299</v>
      </c>
      <c r="D53">
        <v>3136</v>
      </c>
      <c r="E53">
        <v>3226</v>
      </c>
      <c r="F53">
        <v>3162</v>
      </c>
      <c r="G53">
        <v>2954</v>
      </c>
      <c r="H53">
        <v>3202</v>
      </c>
      <c r="I53">
        <v>3199</v>
      </c>
      <c r="J53">
        <v>3034</v>
      </c>
      <c r="K53">
        <v>3014</v>
      </c>
      <c r="L53" s="4">
        <f t="shared" si="5"/>
        <v>3163.9</v>
      </c>
      <c r="M53" s="4">
        <f t="shared" si="6"/>
        <v>130.77725337381878</v>
      </c>
      <c r="N53" s="8">
        <f t="shared" si="4"/>
        <v>4.1334193044602792</v>
      </c>
    </row>
    <row r="54" spans="1:14" x14ac:dyDescent="0.3">
      <c r="A54" s="8">
        <f t="shared" si="7"/>
        <v>22</v>
      </c>
      <c r="B54">
        <v>3188</v>
      </c>
      <c r="C54">
        <v>2992</v>
      </c>
      <c r="D54">
        <v>3070</v>
      </c>
      <c r="E54">
        <v>3238</v>
      </c>
      <c r="F54">
        <v>3274</v>
      </c>
      <c r="G54">
        <v>3291</v>
      </c>
      <c r="H54">
        <v>2942</v>
      </c>
      <c r="I54">
        <v>2905</v>
      </c>
      <c r="J54">
        <v>3121</v>
      </c>
      <c r="K54">
        <v>3171</v>
      </c>
      <c r="L54" s="4">
        <f t="shared" si="5"/>
        <v>3119.2</v>
      </c>
      <c r="M54" s="4">
        <f t="shared" si="6"/>
        <v>130.72627891896869</v>
      </c>
      <c r="N54" s="8">
        <f t="shared" si="4"/>
        <v>4.1910194575201558</v>
      </c>
    </row>
    <row r="55" spans="1:14" x14ac:dyDescent="0.3">
      <c r="A55" s="8">
        <f t="shared" si="7"/>
        <v>23</v>
      </c>
      <c r="B55">
        <v>3379</v>
      </c>
      <c r="C55">
        <v>3251</v>
      </c>
      <c r="D55">
        <v>3092</v>
      </c>
      <c r="E55">
        <v>3158</v>
      </c>
      <c r="F55">
        <v>3103</v>
      </c>
      <c r="G55">
        <v>3501</v>
      </c>
      <c r="H55">
        <v>3022</v>
      </c>
      <c r="I55">
        <v>2954</v>
      </c>
      <c r="J55">
        <v>3085</v>
      </c>
      <c r="K55">
        <v>3137</v>
      </c>
      <c r="L55" s="4">
        <f t="shared" si="5"/>
        <v>3168.2</v>
      </c>
      <c r="M55" s="4">
        <f t="shared" si="6"/>
        <v>157.27733466714142</v>
      </c>
      <c r="N55" s="8">
        <f t="shared" si="4"/>
        <v>4.9642489321110226</v>
      </c>
    </row>
    <row r="56" spans="1:14" x14ac:dyDescent="0.3">
      <c r="A56" s="8">
        <f t="shared" si="7"/>
        <v>24</v>
      </c>
      <c r="B56">
        <v>3187</v>
      </c>
      <c r="C56">
        <v>3035</v>
      </c>
      <c r="D56">
        <v>3176</v>
      </c>
      <c r="E56">
        <v>3125</v>
      </c>
      <c r="F56">
        <v>3300</v>
      </c>
      <c r="G56">
        <v>3260</v>
      </c>
      <c r="H56">
        <v>3068</v>
      </c>
      <c r="I56">
        <v>3114</v>
      </c>
      <c r="J56">
        <v>3035</v>
      </c>
      <c r="K56">
        <v>3081</v>
      </c>
      <c r="L56" s="4">
        <f t="shared" si="5"/>
        <v>3138.1</v>
      </c>
      <c r="M56" s="4">
        <f t="shared" si="6"/>
        <v>86.651543552322252</v>
      </c>
      <c r="N56" s="8">
        <f t="shared" si="4"/>
        <v>2.761274132510827</v>
      </c>
    </row>
    <row r="57" spans="1:14" x14ac:dyDescent="0.3">
      <c r="J57" t="s">
        <v>47</v>
      </c>
      <c r="L57" s="42">
        <f>AVERAGE(L33:L56)</f>
        <v>3474.1041666666661</v>
      </c>
      <c r="M57" s="4">
        <f>AVERAGE(M33:M56)</f>
        <v>167.06935736500913</v>
      </c>
      <c r="N57" s="9">
        <f>AVERAGE(N33:N56)</f>
        <v>4.7482510154988038</v>
      </c>
    </row>
    <row r="58" spans="1:14" x14ac:dyDescent="0.3">
      <c r="L58" s="75" t="s">
        <v>9</v>
      </c>
      <c r="M58" s="4"/>
      <c r="N58" s="9">
        <f>100*M57/L57</f>
        <v>4.8089910189799765</v>
      </c>
    </row>
    <row r="59" spans="1:14" x14ac:dyDescent="0.3">
      <c r="L59" s="78" t="s">
        <v>92</v>
      </c>
      <c r="M59" s="78"/>
      <c r="N59" s="78">
        <f>ROUND(L57,0)</f>
        <v>3474</v>
      </c>
    </row>
    <row r="60" spans="1:14" x14ac:dyDescent="0.3">
      <c r="L60" s="79" t="s">
        <v>92</v>
      </c>
      <c r="M60" s="79"/>
      <c r="N60" s="79">
        <f>ROUND(L57/L26,4)*100</f>
        <v>75.039999999999992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9F412-6F9D-470A-8590-073688BDF3C7}">
  <dimension ref="A1:N60"/>
  <sheetViews>
    <sheetView topLeftCell="A9" zoomScale="50" zoomScaleNormal="50" workbookViewId="0">
      <selection activeCell="E58" sqref="E58"/>
    </sheetView>
  </sheetViews>
  <sheetFormatPr defaultRowHeight="14.4" x14ac:dyDescent="0.3"/>
  <sheetData>
    <row r="1" spans="1:14" ht="15" thickBot="1" x14ac:dyDescent="0.35">
      <c r="A1" s="9" t="s">
        <v>23</v>
      </c>
      <c r="B1" s="30" t="s">
        <v>24</v>
      </c>
      <c r="C1" s="31" t="s">
        <v>25</v>
      </c>
      <c r="D1" s="31" t="s">
        <v>26</v>
      </c>
      <c r="E1" s="31" t="s">
        <v>27</v>
      </c>
      <c r="F1" s="31" t="s">
        <v>28</v>
      </c>
      <c r="G1" s="31" t="s">
        <v>29</v>
      </c>
      <c r="H1" s="31" t="s">
        <v>30</v>
      </c>
      <c r="I1" s="31" t="s">
        <v>31</v>
      </c>
      <c r="J1" s="31" t="s">
        <v>32</v>
      </c>
      <c r="K1" s="32" t="s">
        <v>33</v>
      </c>
      <c r="L1" s="15" t="s">
        <v>34</v>
      </c>
      <c r="M1" s="15" t="s">
        <v>35</v>
      </c>
      <c r="N1" s="5"/>
    </row>
    <row r="2" spans="1:14" x14ac:dyDescent="0.3">
      <c r="A2" s="8">
        <v>1</v>
      </c>
      <c r="B2" s="33">
        <v>3355</v>
      </c>
      <c r="C2" s="34">
        <v>3317</v>
      </c>
      <c r="D2" s="34">
        <v>3197</v>
      </c>
      <c r="E2" s="34">
        <v>3168</v>
      </c>
      <c r="F2" s="35">
        <v>3282</v>
      </c>
      <c r="G2" s="36">
        <v>3409</v>
      </c>
      <c r="H2" s="36">
        <v>3251</v>
      </c>
      <c r="I2" s="36">
        <v>3170</v>
      </c>
      <c r="J2" s="34">
        <v>3200</v>
      </c>
      <c r="K2" s="37">
        <v>3215</v>
      </c>
      <c r="L2" s="4">
        <f>AVERAGE(B2:K2)</f>
        <v>3256.4</v>
      </c>
      <c r="M2" s="4">
        <f>_xlfn.STDEV.P(B2:K2)</f>
        <v>78.146273103712375</v>
      </c>
      <c r="N2" s="8">
        <f t="shared" ref="N2:N25" si="0">100*M2/L2</f>
        <v>2.3997750001140021</v>
      </c>
    </row>
    <row r="3" spans="1:14" x14ac:dyDescent="0.3">
      <c r="A3" s="8">
        <f>A2+1</f>
        <v>2</v>
      </c>
      <c r="B3" s="22">
        <v>4402</v>
      </c>
      <c r="C3" s="23">
        <v>0</v>
      </c>
      <c r="D3" s="23">
        <v>3902</v>
      </c>
      <c r="E3" s="23">
        <v>4087</v>
      </c>
      <c r="F3" s="24">
        <v>4226</v>
      </c>
      <c r="G3" s="17">
        <v>4347</v>
      </c>
      <c r="H3" s="17">
        <v>4067</v>
      </c>
      <c r="I3" s="17">
        <v>4001</v>
      </c>
      <c r="J3" s="23">
        <v>4126</v>
      </c>
      <c r="K3" s="18">
        <v>3985</v>
      </c>
      <c r="L3" s="4">
        <f t="shared" ref="L3:L25" si="1">AVERAGE(B3:K3)</f>
        <v>3714.3</v>
      </c>
      <c r="M3" s="4">
        <f t="shared" ref="M3:M25" si="2">_xlfn.STDEV.P(B3:K3)</f>
        <v>1247.1811456240027</v>
      </c>
      <c r="N3" s="8">
        <f t="shared" si="0"/>
        <v>33.57782477516632</v>
      </c>
    </row>
    <row r="4" spans="1:14" x14ac:dyDescent="0.3">
      <c r="A4" s="8">
        <f t="shared" ref="A4:A25" si="3">A3+1</f>
        <v>3</v>
      </c>
      <c r="B4" s="22">
        <v>4530</v>
      </c>
      <c r="C4" s="23">
        <v>4134</v>
      </c>
      <c r="D4" s="23">
        <v>4239</v>
      </c>
      <c r="E4" s="23">
        <v>4366</v>
      </c>
      <c r="F4" s="24">
        <v>4487</v>
      </c>
      <c r="G4" s="17">
        <v>4278</v>
      </c>
      <c r="H4" s="17">
        <v>4392</v>
      </c>
      <c r="I4" s="17">
        <v>4103</v>
      </c>
      <c r="J4" s="23">
        <v>4239</v>
      </c>
      <c r="K4" s="18">
        <v>4341</v>
      </c>
      <c r="L4" s="4">
        <f t="shared" si="1"/>
        <v>4310.8999999999996</v>
      </c>
      <c r="M4" s="4">
        <f t="shared" si="2"/>
        <v>132.46618436416142</v>
      </c>
      <c r="N4" s="8">
        <f t="shared" si="0"/>
        <v>3.0728196980714335</v>
      </c>
    </row>
    <row r="5" spans="1:14" x14ac:dyDescent="0.3">
      <c r="A5" s="8">
        <f t="shared" si="3"/>
        <v>4</v>
      </c>
      <c r="B5" s="22">
        <v>4739</v>
      </c>
      <c r="C5" s="23">
        <v>4374</v>
      </c>
      <c r="D5" s="23">
        <v>4357</v>
      </c>
      <c r="E5" s="23">
        <v>4510</v>
      </c>
      <c r="F5" s="24">
        <v>4605</v>
      </c>
      <c r="G5" s="17">
        <v>0</v>
      </c>
      <c r="H5" s="17">
        <v>0</v>
      </c>
      <c r="I5" s="17">
        <v>4160</v>
      </c>
      <c r="J5" s="23">
        <v>4518</v>
      </c>
      <c r="K5" s="18">
        <v>4442</v>
      </c>
      <c r="L5" s="4">
        <f t="shared" si="1"/>
        <v>3570.5</v>
      </c>
      <c r="M5" s="4">
        <f t="shared" si="2"/>
        <v>1791.2050831772447</v>
      </c>
      <c r="N5" s="8">
        <f t="shared" si="0"/>
        <v>50.166785693243092</v>
      </c>
    </row>
    <row r="6" spans="1:14" x14ac:dyDescent="0.3">
      <c r="A6" s="8">
        <f t="shared" si="3"/>
        <v>5</v>
      </c>
      <c r="B6" s="22">
        <v>4704</v>
      </c>
      <c r="C6" s="23">
        <v>0</v>
      </c>
      <c r="D6" s="23">
        <v>4466</v>
      </c>
      <c r="E6" s="23">
        <v>4697</v>
      </c>
      <c r="F6" s="24">
        <v>0</v>
      </c>
      <c r="G6" s="17">
        <v>4791</v>
      </c>
      <c r="H6" s="17">
        <v>4575</v>
      </c>
      <c r="I6" s="17">
        <v>4413</v>
      </c>
      <c r="J6" s="23">
        <v>4629</v>
      </c>
      <c r="K6" s="18">
        <v>4635</v>
      </c>
      <c r="L6" s="4">
        <f t="shared" si="1"/>
        <v>3691</v>
      </c>
      <c r="M6" s="4">
        <f t="shared" si="2"/>
        <v>1848.4997159859129</v>
      </c>
      <c r="N6" s="8">
        <f t="shared" si="0"/>
        <v>50.081271091463364</v>
      </c>
    </row>
    <row r="7" spans="1:14" x14ac:dyDescent="0.3">
      <c r="A7" s="8">
        <f t="shared" si="3"/>
        <v>6</v>
      </c>
      <c r="B7" s="22">
        <v>4919</v>
      </c>
      <c r="C7" s="23">
        <v>4547</v>
      </c>
      <c r="D7" s="23">
        <v>4497</v>
      </c>
      <c r="E7" s="23">
        <v>4424</v>
      </c>
      <c r="F7" s="24">
        <v>0</v>
      </c>
      <c r="G7" s="17">
        <v>4873</v>
      </c>
      <c r="H7" s="17">
        <v>4643</v>
      </c>
      <c r="I7" s="17">
        <v>4525</v>
      </c>
      <c r="J7" s="23">
        <v>4775</v>
      </c>
      <c r="K7" s="18">
        <v>4567</v>
      </c>
      <c r="L7" s="4">
        <f t="shared" si="1"/>
        <v>4177</v>
      </c>
      <c r="M7" s="4">
        <f t="shared" si="2"/>
        <v>1401.0917885706133</v>
      </c>
      <c r="N7" s="8">
        <f t="shared" si="0"/>
        <v>33.543016245406115</v>
      </c>
    </row>
    <row r="8" spans="1:14" x14ac:dyDescent="0.3">
      <c r="A8" s="8">
        <f t="shared" si="3"/>
        <v>7</v>
      </c>
      <c r="B8" s="22">
        <v>4861</v>
      </c>
      <c r="C8" s="23">
        <v>4654</v>
      </c>
      <c r="D8" s="23">
        <v>0</v>
      </c>
      <c r="E8" s="23">
        <v>4671</v>
      </c>
      <c r="F8" s="24">
        <v>4585</v>
      </c>
      <c r="G8" s="17">
        <v>4948</v>
      </c>
      <c r="H8" s="17">
        <v>4658</v>
      </c>
      <c r="I8" s="17">
        <v>0</v>
      </c>
      <c r="J8" s="23">
        <v>4866</v>
      </c>
      <c r="K8" s="18">
        <v>4555</v>
      </c>
      <c r="L8" s="4">
        <f t="shared" si="1"/>
        <v>3779.8</v>
      </c>
      <c r="M8" s="4">
        <f t="shared" si="2"/>
        <v>1893.8392645628614</v>
      </c>
      <c r="N8" s="8">
        <f t="shared" si="0"/>
        <v>50.104218862449372</v>
      </c>
    </row>
    <row r="9" spans="1:14" x14ac:dyDescent="0.3">
      <c r="A9" s="8">
        <f t="shared" si="3"/>
        <v>8</v>
      </c>
      <c r="B9" s="22">
        <v>5008</v>
      </c>
      <c r="C9" s="23">
        <v>4708</v>
      </c>
      <c r="D9" s="23">
        <v>4603</v>
      </c>
      <c r="E9" s="23">
        <v>0</v>
      </c>
      <c r="F9" s="24">
        <v>4552</v>
      </c>
      <c r="G9" s="17">
        <v>4904</v>
      </c>
      <c r="H9" s="17">
        <v>4732</v>
      </c>
      <c r="I9" s="17">
        <v>4336</v>
      </c>
      <c r="J9" s="23">
        <v>4754</v>
      </c>
      <c r="K9" s="18">
        <v>4631</v>
      </c>
      <c r="L9" s="4">
        <f t="shared" si="1"/>
        <v>4222.8</v>
      </c>
      <c r="M9" s="4">
        <f t="shared" si="2"/>
        <v>1418.5152660440424</v>
      </c>
      <c r="N9" s="8">
        <f t="shared" si="0"/>
        <v>33.591817420764478</v>
      </c>
    </row>
    <row r="10" spans="1:14" x14ac:dyDescent="0.3">
      <c r="A10" s="8">
        <f t="shared" si="3"/>
        <v>9</v>
      </c>
      <c r="B10" s="22">
        <v>5164</v>
      </c>
      <c r="C10" s="23">
        <v>4663</v>
      </c>
      <c r="D10" s="23">
        <v>4616</v>
      </c>
      <c r="E10" s="23">
        <v>4788</v>
      </c>
      <c r="F10" s="24">
        <v>4851</v>
      </c>
      <c r="G10" s="17">
        <v>4934</v>
      </c>
      <c r="H10" s="17">
        <v>4764</v>
      </c>
      <c r="I10" s="17">
        <v>4587</v>
      </c>
      <c r="J10" s="23">
        <v>4810</v>
      </c>
      <c r="K10" s="18">
        <v>4601</v>
      </c>
      <c r="L10" s="4">
        <f t="shared" si="1"/>
        <v>4777.8</v>
      </c>
      <c r="M10" s="4">
        <f t="shared" si="2"/>
        <v>169.487344660302</v>
      </c>
      <c r="N10" s="8">
        <f t="shared" si="0"/>
        <v>3.5473930398991587</v>
      </c>
    </row>
    <row r="11" spans="1:14" x14ac:dyDescent="0.3">
      <c r="A11" s="8">
        <f t="shared" si="3"/>
        <v>10</v>
      </c>
      <c r="B11" s="22">
        <v>5039</v>
      </c>
      <c r="C11" s="23">
        <v>4824</v>
      </c>
      <c r="D11" s="23">
        <v>4559</v>
      </c>
      <c r="E11" s="23">
        <v>4822</v>
      </c>
      <c r="F11" s="24">
        <v>4785</v>
      </c>
      <c r="G11" s="17">
        <v>5074</v>
      </c>
      <c r="H11" s="17">
        <v>4706</v>
      </c>
      <c r="I11" s="17">
        <v>4526</v>
      </c>
      <c r="J11" s="23">
        <v>4831</v>
      </c>
      <c r="K11" s="18">
        <v>4709</v>
      </c>
      <c r="L11" s="4">
        <f t="shared" si="1"/>
        <v>4787.5</v>
      </c>
      <c r="M11" s="4">
        <f t="shared" si="2"/>
        <v>168.27195250546063</v>
      </c>
      <c r="N11" s="8">
        <f t="shared" si="0"/>
        <v>3.5148188512889953</v>
      </c>
    </row>
    <row r="12" spans="1:14" x14ac:dyDescent="0.3">
      <c r="A12" s="8">
        <f t="shared" si="3"/>
        <v>11</v>
      </c>
      <c r="B12" s="22">
        <v>0</v>
      </c>
      <c r="C12" s="23">
        <v>4775</v>
      </c>
      <c r="D12" s="23">
        <v>4729</v>
      </c>
      <c r="E12" s="23">
        <v>4878</v>
      </c>
      <c r="F12" s="24">
        <v>4930</v>
      </c>
      <c r="G12" s="17">
        <v>5119</v>
      </c>
      <c r="H12" s="17">
        <v>4795</v>
      </c>
      <c r="I12" s="17">
        <v>4577</v>
      </c>
      <c r="J12" s="23">
        <v>4840</v>
      </c>
      <c r="K12" s="18">
        <v>4736</v>
      </c>
      <c r="L12" s="4">
        <f t="shared" si="1"/>
        <v>4337.8999999999996</v>
      </c>
      <c r="M12" s="4">
        <f t="shared" si="2"/>
        <v>1452.256757601768</v>
      </c>
      <c r="N12" s="8">
        <f t="shared" si="0"/>
        <v>33.478336466994811</v>
      </c>
    </row>
    <row r="13" spans="1:14" x14ac:dyDescent="0.3">
      <c r="A13" s="8">
        <f t="shared" si="3"/>
        <v>12</v>
      </c>
      <c r="B13" s="22">
        <v>0</v>
      </c>
      <c r="C13" s="23">
        <v>4905</v>
      </c>
      <c r="D13" s="23">
        <v>4681</v>
      </c>
      <c r="E13" s="23">
        <v>4836</v>
      </c>
      <c r="F13" s="24">
        <v>4915</v>
      </c>
      <c r="G13" s="17">
        <v>5084</v>
      </c>
      <c r="H13" s="17">
        <v>4885</v>
      </c>
      <c r="I13" s="17">
        <v>4457</v>
      </c>
      <c r="J13" s="23">
        <v>4943</v>
      </c>
      <c r="K13" s="18">
        <v>4760</v>
      </c>
      <c r="L13" s="4">
        <f t="shared" si="1"/>
        <v>4346.6000000000004</v>
      </c>
      <c r="M13" s="4">
        <f t="shared" si="2"/>
        <v>1457.7918369918252</v>
      </c>
      <c r="N13" s="8">
        <f t="shared" si="0"/>
        <v>33.538670155795913</v>
      </c>
    </row>
    <row r="14" spans="1:14" x14ac:dyDescent="0.3">
      <c r="A14" s="8">
        <f t="shared" si="3"/>
        <v>13</v>
      </c>
      <c r="B14" s="22">
        <v>0</v>
      </c>
      <c r="C14" s="23">
        <v>4901</v>
      </c>
      <c r="D14" s="23">
        <v>4759</v>
      </c>
      <c r="E14" s="23">
        <v>4879</v>
      </c>
      <c r="F14" s="24">
        <v>4910</v>
      </c>
      <c r="G14" s="17">
        <v>5180</v>
      </c>
      <c r="H14" s="17">
        <v>4808</v>
      </c>
      <c r="I14" s="17">
        <v>4467</v>
      </c>
      <c r="J14" s="23">
        <v>4854</v>
      </c>
      <c r="K14" s="18">
        <v>4716</v>
      </c>
      <c r="L14" s="4">
        <f t="shared" si="1"/>
        <v>4347.3999999999996</v>
      </c>
      <c r="M14" s="4">
        <f t="shared" si="2"/>
        <v>1459.0092665915456</v>
      </c>
      <c r="N14" s="8">
        <f t="shared" si="0"/>
        <v>33.560502060807508</v>
      </c>
    </row>
    <row r="15" spans="1:14" x14ac:dyDescent="0.3">
      <c r="A15" s="8">
        <f t="shared" si="3"/>
        <v>14</v>
      </c>
      <c r="B15" s="22">
        <v>5165</v>
      </c>
      <c r="C15" s="23">
        <v>4876</v>
      </c>
      <c r="D15" s="23">
        <v>4746</v>
      </c>
      <c r="E15" s="23">
        <v>5023</v>
      </c>
      <c r="F15" s="24">
        <v>4935</v>
      </c>
      <c r="G15" s="17">
        <v>5175</v>
      </c>
      <c r="H15" s="17">
        <v>0</v>
      </c>
      <c r="I15" s="17">
        <v>4616</v>
      </c>
      <c r="J15" s="23">
        <v>4860</v>
      </c>
      <c r="K15" s="18">
        <v>4864</v>
      </c>
      <c r="L15" s="4">
        <f t="shared" si="1"/>
        <v>4426</v>
      </c>
      <c r="M15" s="4">
        <f t="shared" si="2"/>
        <v>1484.3614115167504</v>
      </c>
      <c r="N15" s="8">
        <f t="shared" si="0"/>
        <v>33.537311602276333</v>
      </c>
    </row>
    <row r="16" spans="1:14" x14ac:dyDescent="0.3">
      <c r="A16" s="8">
        <f t="shared" si="3"/>
        <v>15</v>
      </c>
      <c r="B16" s="22">
        <v>5264</v>
      </c>
      <c r="C16" s="23">
        <v>4913</v>
      </c>
      <c r="D16" s="23">
        <v>4793</v>
      </c>
      <c r="E16" s="23">
        <v>5010</v>
      </c>
      <c r="F16" s="24">
        <v>4867</v>
      </c>
      <c r="G16" s="17">
        <v>5259</v>
      </c>
      <c r="H16" s="17">
        <v>4791</v>
      </c>
      <c r="I16" s="17">
        <v>4582</v>
      </c>
      <c r="J16" s="23">
        <v>4954</v>
      </c>
      <c r="K16" s="18">
        <v>4736</v>
      </c>
      <c r="L16" s="4">
        <f t="shared" si="1"/>
        <v>4916.8999999999996</v>
      </c>
      <c r="M16" s="4">
        <f t="shared" si="2"/>
        <v>206.43277356078906</v>
      </c>
      <c r="N16" s="8">
        <f t="shared" si="0"/>
        <v>4.1984334349038841</v>
      </c>
    </row>
    <row r="17" spans="1:14" x14ac:dyDescent="0.3">
      <c r="A17" s="8">
        <f t="shared" si="3"/>
        <v>16</v>
      </c>
      <c r="B17" s="22">
        <v>5157</v>
      </c>
      <c r="C17" s="23">
        <v>4933</v>
      </c>
      <c r="D17" s="23">
        <v>4829</v>
      </c>
      <c r="E17" s="23">
        <v>4921</v>
      </c>
      <c r="F17" s="24">
        <v>4999</v>
      </c>
      <c r="G17" s="17">
        <v>5207</v>
      </c>
      <c r="H17" s="17">
        <v>4936</v>
      </c>
      <c r="I17" s="17">
        <v>0</v>
      </c>
      <c r="J17" s="23">
        <v>4866</v>
      </c>
      <c r="K17" s="18">
        <v>4769</v>
      </c>
      <c r="L17" s="4">
        <f t="shared" si="1"/>
        <v>4461.7</v>
      </c>
      <c r="M17" s="4">
        <f t="shared" si="2"/>
        <v>1492.8233016670124</v>
      </c>
      <c r="N17" s="8">
        <f t="shared" si="0"/>
        <v>33.458621190734753</v>
      </c>
    </row>
    <row r="18" spans="1:14" x14ac:dyDescent="0.3">
      <c r="A18" s="8">
        <f t="shared" si="3"/>
        <v>17</v>
      </c>
      <c r="B18" s="22">
        <v>5032</v>
      </c>
      <c r="C18" s="23">
        <v>5003</v>
      </c>
      <c r="D18" s="23">
        <v>4773</v>
      </c>
      <c r="E18" s="23">
        <v>4963</v>
      </c>
      <c r="F18" s="24">
        <v>5039</v>
      </c>
      <c r="G18" s="17">
        <v>5340</v>
      </c>
      <c r="H18" s="17">
        <v>4882</v>
      </c>
      <c r="I18" s="17">
        <v>4648</v>
      </c>
      <c r="J18" s="23">
        <v>5015</v>
      </c>
      <c r="K18" s="18">
        <v>4872</v>
      </c>
      <c r="L18" s="4">
        <f t="shared" si="1"/>
        <v>4956.7</v>
      </c>
      <c r="M18" s="4">
        <f t="shared" si="2"/>
        <v>175.13997259335173</v>
      </c>
      <c r="N18" s="8">
        <f t="shared" si="0"/>
        <v>3.533398684474585</v>
      </c>
    </row>
    <row r="19" spans="1:14" x14ac:dyDescent="0.3">
      <c r="A19" s="8">
        <f t="shared" si="3"/>
        <v>18</v>
      </c>
      <c r="B19" s="22">
        <v>5258</v>
      </c>
      <c r="C19" s="23">
        <v>5040</v>
      </c>
      <c r="D19" s="23">
        <v>4867</v>
      </c>
      <c r="E19" s="23">
        <v>0</v>
      </c>
      <c r="F19" s="24">
        <v>0</v>
      </c>
      <c r="G19" s="17">
        <v>5346</v>
      </c>
      <c r="H19" s="17">
        <v>0</v>
      </c>
      <c r="I19" s="17">
        <v>4787</v>
      </c>
      <c r="J19" s="23">
        <v>5002</v>
      </c>
      <c r="K19" s="18">
        <v>4884</v>
      </c>
      <c r="L19" s="4">
        <f t="shared" si="1"/>
        <v>3518.4</v>
      </c>
      <c r="M19" s="4">
        <f t="shared" si="2"/>
        <v>2308.9610737299145</v>
      </c>
      <c r="N19" s="8">
        <f t="shared" si="0"/>
        <v>65.625314737662421</v>
      </c>
    </row>
    <row r="20" spans="1:14" x14ac:dyDescent="0.3">
      <c r="A20" s="8">
        <f t="shared" si="3"/>
        <v>19</v>
      </c>
      <c r="B20" s="22">
        <v>5295</v>
      </c>
      <c r="C20" s="23">
        <v>5009</v>
      </c>
      <c r="D20" s="23">
        <v>0</v>
      </c>
      <c r="E20" s="23">
        <v>5034</v>
      </c>
      <c r="F20" s="24">
        <v>5029</v>
      </c>
      <c r="G20" s="17">
        <v>5196</v>
      </c>
      <c r="H20" s="17">
        <v>0</v>
      </c>
      <c r="I20" s="17">
        <v>4761</v>
      </c>
      <c r="J20" s="23">
        <v>4971</v>
      </c>
      <c r="K20" s="18">
        <v>4932</v>
      </c>
      <c r="L20" s="4">
        <f t="shared" si="1"/>
        <v>4022.7</v>
      </c>
      <c r="M20" s="4">
        <f t="shared" si="2"/>
        <v>2015.910516367232</v>
      </c>
      <c r="N20" s="8">
        <f t="shared" si="0"/>
        <v>50.113369537058006</v>
      </c>
    </row>
    <row r="21" spans="1:14" x14ac:dyDescent="0.3">
      <c r="A21" s="8">
        <f t="shared" si="3"/>
        <v>20</v>
      </c>
      <c r="B21" s="22">
        <v>5324</v>
      </c>
      <c r="C21" s="23">
        <v>0</v>
      </c>
      <c r="D21" s="23">
        <v>4788</v>
      </c>
      <c r="E21" s="23">
        <v>4989</v>
      </c>
      <c r="F21" s="24">
        <v>4997</v>
      </c>
      <c r="G21" s="17">
        <v>5226</v>
      </c>
      <c r="H21" s="17">
        <v>0</v>
      </c>
      <c r="I21" s="17">
        <v>4748</v>
      </c>
      <c r="J21" s="23">
        <v>5047</v>
      </c>
      <c r="K21" s="18">
        <v>4801</v>
      </c>
      <c r="L21" s="4">
        <f t="shared" si="1"/>
        <v>3992</v>
      </c>
      <c r="M21" s="4">
        <f t="shared" si="2"/>
        <v>2003.6416845334397</v>
      </c>
      <c r="N21" s="8">
        <f t="shared" si="0"/>
        <v>50.19142496326252</v>
      </c>
    </row>
    <row r="22" spans="1:14" x14ac:dyDescent="0.3">
      <c r="A22" s="8">
        <f t="shared" si="3"/>
        <v>21</v>
      </c>
      <c r="B22" s="22">
        <v>5320</v>
      </c>
      <c r="C22" s="23">
        <v>5011</v>
      </c>
      <c r="D22" s="23">
        <v>0</v>
      </c>
      <c r="E22" s="23">
        <v>0</v>
      </c>
      <c r="F22" s="24">
        <v>0</v>
      </c>
      <c r="G22" s="17">
        <v>0</v>
      </c>
      <c r="H22" s="17">
        <v>4973</v>
      </c>
      <c r="I22" s="17">
        <v>4844</v>
      </c>
      <c r="J22" s="23">
        <v>5042</v>
      </c>
      <c r="K22" s="18">
        <v>4908</v>
      </c>
      <c r="L22" s="4">
        <f t="shared" si="1"/>
        <v>3009.8</v>
      </c>
      <c r="M22" s="4">
        <f t="shared" si="2"/>
        <v>2460.261238161509</v>
      </c>
      <c r="N22" s="8">
        <f t="shared" si="0"/>
        <v>81.74168510072127</v>
      </c>
    </row>
    <row r="23" spans="1:14" x14ac:dyDescent="0.3">
      <c r="A23" s="8">
        <f t="shared" si="3"/>
        <v>22</v>
      </c>
      <c r="B23" s="22">
        <v>5245</v>
      </c>
      <c r="C23" s="23">
        <v>5035</v>
      </c>
      <c r="D23" s="23">
        <v>4743</v>
      </c>
      <c r="E23" s="23">
        <v>5047</v>
      </c>
      <c r="F23" s="24">
        <v>5000</v>
      </c>
      <c r="G23" s="17">
        <v>5300</v>
      </c>
      <c r="H23" s="17">
        <v>4912</v>
      </c>
      <c r="I23" s="17">
        <v>4605</v>
      </c>
      <c r="J23" s="23">
        <v>4968</v>
      </c>
      <c r="K23" s="18">
        <v>4860</v>
      </c>
      <c r="L23" s="4">
        <f t="shared" si="1"/>
        <v>4971.5</v>
      </c>
      <c r="M23" s="4">
        <f t="shared" si="2"/>
        <v>198.94182566770618</v>
      </c>
      <c r="N23" s="8">
        <f t="shared" si="0"/>
        <v>4.0016458949553693</v>
      </c>
    </row>
    <row r="24" spans="1:14" x14ac:dyDescent="0.3">
      <c r="A24" s="8">
        <f t="shared" si="3"/>
        <v>23</v>
      </c>
      <c r="B24" s="22">
        <v>5087</v>
      </c>
      <c r="C24" s="23">
        <v>0</v>
      </c>
      <c r="D24" s="23">
        <v>0</v>
      </c>
      <c r="E24" s="23">
        <v>5084</v>
      </c>
      <c r="F24" s="24">
        <v>4909</v>
      </c>
      <c r="G24" s="17">
        <v>5122</v>
      </c>
      <c r="H24" s="17">
        <v>5028</v>
      </c>
      <c r="I24" s="17">
        <v>4795</v>
      </c>
      <c r="J24" s="23">
        <v>0</v>
      </c>
      <c r="K24" s="18">
        <v>4981</v>
      </c>
      <c r="L24" s="4">
        <f t="shared" si="1"/>
        <v>3500.6</v>
      </c>
      <c r="M24" s="4">
        <f t="shared" si="2"/>
        <v>2293.4462365619124</v>
      </c>
      <c r="N24" s="8">
        <f t="shared" si="0"/>
        <v>65.515804049646135</v>
      </c>
    </row>
    <row r="25" spans="1:14" ht="15" thickBot="1" x14ac:dyDescent="0.35">
      <c r="A25" s="8">
        <f t="shared" si="3"/>
        <v>24</v>
      </c>
      <c r="B25" s="26">
        <v>5356</v>
      </c>
      <c r="C25" s="27">
        <v>5056</v>
      </c>
      <c r="D25" s="27">
        <v>0</v>
      </c>
      <c r="E25" s="27">
        <v>5056</v>
      </c>
      <c r="F25" s="28">
        <v>5086</v>
      </c>
      <c r="G25" s="20">
        <v>5103</v>
      </c>
      <c r="H25" s="20">
        <v>4982</v>
      </c>
      <c r="I25" s="20">
        <v>4772</v>
      </c>
      <c r="J25" s="27">
        <v>5062</v>
      </c>
      <c r="K25" s="21">
        <v>4978</v>
      </c>
      <c r="L25" s="4">
        <f t="shared" si="1"/>
        <v>4545.1000000000004</v>
      </c>
      <c r="M25" s="4">
        <f t="shared" si="2"/>
        <v>1521.1281635680803</v>
      </c>
      <c r="N25" s="8">
        <f t="shared" si="0"/>
        <v>33.467430058042289</v>
      </c>
    </row>
    <row r="26" spans="1:14" x14ac:dyDescent="0.3">
      <c r="A26" s="5"/>
      <c r="B26" s="5"/>
      <c r="C26" s="5"/>
      <c r="D26" s="5"/>
      <c r="E26" s="5"/>
      <c r="F26" s="5"/>
      <c r="G26" s="5"/>
      <c r="H26" s="5"/>
      <c r="I26" s="5"/>
      <c r="J26" s="5"/>
      <c r="K26" s="5"/>
      <c r="L26" s="42">
        <f>AVERAGE(L2:L25)</f>
        <v>4151.7208333333338</v>
      </c>
      <c r="M26" s="4">
        <f>AVERAGE(M2:M25)</f>
        <v>1278.2837532379642</v>
      </c>
      <c r="N26" s="9">
        <f>AVERAGE(N2:N25)</f>
        <v>32.898403692300086</v>
      </c>
    </row>
    <row r="27" spans="1:14" x14ac:dyDescent="0.3">
      <c r="L27" s="75" t="s">
        <v>9</v>
      </c>
      <c r="M27" s="4"/>
      <c r="N27" s="9">
        <f>100*M26/L26</f>
        <v>30.7892511214839</v>
      </c>
    </row>
    <row r="28" spans="1:14" x14ac:dyDescent="0.3">
      <c r="L28" s="78" t="s">
        <v>91</v>
      </c>
      <c r="M28" s="78"/>
      <c r="N28" s="78">
        <f>ROUND(L26,0)</f>
        <v>4152</v>
      </c>
    </row>
    <row r="32" spans="1:14" x14ac:dyDescent="0.3">
      <c r="A32" s="9" t="s">
        <v>23</v>
      </c>
      <c r="B32" s="38" t="s">
        <v>24</v>
      </c>
      <c r="C32" s="39" t="s">
        <v>25</v>
      </c>
      <c r="D32" s="39" t="s">
        <v>26</v>
      </c>
      <c r="E32" s="39" t="s">
        <v>27</v>
      </c>
      <c r="F32" s="39" t="s">
        <v>28</v>
      </c>
      <c r="G32" s="39" t="s">
        <v>29</v>
      </c>
      <c r="H32" s="39" t="s">
        <v>30</v>
      </c>
      <c r="I32" s="39" t="s">
        <v>31</v>
      </c>
      <c r="J32" s="39" t="s">
        <v>32</v>
      </c>
      <c r="K32" s="40" t="s">
        <v>33</v>
      </c>
      <c r="L32" s="15" t="s">
        <v>34</v>
      </c>
      <c r="M32" s="15" t="s">
        <v>35</v>
      </c>
      <c r="N32" s="5"/>
    </row>
    <row r="33" spans="1:14" x14ac:dyDescent="0.3">
      <c r="A33" s="8">
        <v>1</v>
      </c>
      <c r="B33">
        <v>3321</v>
      </c>
      <c r="C33">
        <v>3284</v>
      </c>
      <c r="D33">
        <v>3170</v>
      </c>
      <c r="E33">
        <v>3139</v>
      </c>
      <c r="F33">
        <v>3250</v>
      </c>
      <c r="G33">
        <v>3381</v>
      </c>
      <c r="H33">
        <v>3222</v>
      </c>
      <c r="I33">
        <v>3137</v>
      </c>
      <c r="J33">
        <v>3170</v>
      </c>
      <c r="K33">
        <v>3187</v>
      </c>
      <c r="L33" s="4">
        <f>AVERAGE(B33:K33)</f>
        <v>3226.1</v>
      </c>
      <c r="M33" s="4">
        <f>_xlfn.STDEV.P(B33:K33)</f>
        <v>77.645927130790312</v>
      </c>
      <c r="N33" s="8">
        <f t="shared" ref="N33:N56" si="4">100*M33/L33</f>
        <v>2.4068047218248139</v>
      </c>
    </row>
    <row r="34" spans="1:14" x14ac:dyDescent="0.3">
      <c r="A34" s="8">
        <f>A33+1</f>
        <v>2</v>
      </c>
      <c r="B34">
        <v>4356</v>
      </c>
      <c r="C34">
        <v>0</v>
      </c>
      <c r="D34">
        <v>3862</v>
      </c>
      <c r="E34">
        <v>4049</v>
      </c>
      <c r="F34">
        <v>4193</v>
      </c>
      <c r="G34">
        <v>4319</v>
      </c>
      <c r="H34">
        <v>4026</v>
      </c>
      <c r="I34">
        <v>3966</v>
      </c>
      <c r="J34">
        <v>4096</v>
      </c>
      <c r="K34">
        <v>3943</v>
      </c>
      <c r="L34" s="4">
        <f t="shared" ref="L34:L56" si="5">AVERAGE(B34:K34)</f>
        <v>3681</v>
      </c>
      <c r="M34" s="4">
        <f t="shared" ref="M34:M56" si="6">_xlfn.STDEV.P(B34:K34)</f>
        <v>1236.2798226938755</v>
      </c>
      <c r="N34" s="8">
        <f t="shared" si="4"/>
        <v>33.585433922680672</v>
      </c>
    </row>
    <row r="35" spans="1:14" x14ac:dyDescent="0.3">
      <c r="A35" s="8">
        <f t="shared" ref="A35:A56" si="7">A34+1</f>
        <v>3</v>
      </c>
      <c r="B35">
        <v>4482</v>
      </c>
      <c r="C35">
        <v>4099</v>
      </c>
      <c r="D35">
        <v>4197</v>
      </c>
      <c r="E35">
        <v>4330</v>
      </c>
      <c r="F35">
        <v>4443</v>
      </c>
      <c r="G35">
        <v>4247</v>
      </c>
      <c r="H35">
        <v>4351</v>
      </c>
      <c r="I35">
        <v>4064</v>
      </c>
      <c r="J35">
        <v>4197</v>
      </c>
      <c r="K35">
        <v>4310</v>
      </c>
      <c r="L35" s="4">
        <f t="shared" si="5"/>
        <v>4272</v>
      </c>
      <c r="M35" s="4">
        <f t="shared" si="6"/>
        <v>130.17603466076235</v>
      </c>
      <c r="N35" s="8">
        <f t="shared" si="4"/>
        <v>3.0471918225833887</v>
      </c>
    </row>
    <row r="36" spans="1:14" x14ac:dyDescent="0.3">
      <c r="A36" s="8">
        <f t="shared" si="7"/>
        <v>4</v>
      </c>
      <c r="B36">
        <v>4684</v>
      </c>
      <c r="C36">
        <v>4333</v>
      </c>
      <c r="D36">
        <v>4314</v>
      </c>
      <c r="E36">
        <v>4471</v>
      </c>
      <c r="F36">
        <v>4556</v>
      </c>
      <c r="G36">
        <v>0</v>
      </c>
      <c r="H36">
        <v>0</v>
      </c>
      <c r="I36">
        <v>4127</v>
      </c>
      <c r="J36">
        <v>4479</v>
      </c>
      <c r="K36">
        <v>4403</v>
      </c>
      <c r="L36" s="4">
        <f t="shared" si="5"/>
        <v>3536.7</v>
      </c>
      <c r="M36" s="4">
        <f t="shared" si="6"/>
        <v>1773.9737343038651</v>
      </c>
      <c r="N36" s="8">
        <f t="shared" si="4"/>
        <v>50.159010781346034</v>
      </c>
    </row>
    <row r="37" spans="1:14" x14ac:dyDescent="0.3">
      <c r="A37" s="8">
        <f t="shared" si="7"/>
        <v>5</v>
      </c>
      <c r="B37">
        <v>4649</v>
      </c>
      <c r="C37">
        <v>0</v>
      </c>
      <c r="D37">
        <v>4420</v>
      </c>
      <c r="E37">
        <v>4651</v>
      </c>
      <c r="F37">
        <v>0</v>
      </c>
      <c r="G37">
        <v>4750</v>
      </c>
      <c r="H37">
        <v>4526</v>
      </c>
      <c r="I37">
        <v>4376</v>
      </c>
      <c r="J37">
        <v>4590</v>
      </c>
      <c r="K37">
        <v>4590</v>
      </c>
      <c r="L37" s="4">
        <f t="shared" si="5"/>
        <v>3655.2</v>
      </c>
      <c r="M37" s="4">
        <f t="shared" si="6"/>
        <v>1830.55411283032</v>
      </c>
      <c r="N37" s="8">
        <f t="shared" si="4"/>
        <v>50.080819458041148</v>
      </c>
    </row>
    <row r="38" spans="1:14" x14ac:dyDescent="0.3">
      <c r="A38" s="8">
        <f t="shared" si="7"/>
        <v>6</v>
      </c>
      <c r="B38">
        <v>4878</v>
      </c>
      <c r="C38">
        <v>4508</v>
      </c>
      <c r="D38">
        <v>4455</v>
      </c>
      <c r="E38">
        <v>4372</v>
      </c>
      <c r="F38">
        <v>0</v>
      </c>
      <c r="G38">
        <v>4823</v>
      </c>
      <c r="H38">
        <v>4599</v>
      </c>
      <c r="I38">
        <v>4482</v>
      </c>
      <c r="J38">
        <v>4736</v>
      </c>
      <c r="K38">
        <v>4530</v>
      </c>
      <c r="L38" s="4">
        <f t="shared" si="5"/>
        <v>4138.3</v>
      </c>
      <c r="M38" s="4">
        <f t="shared" si="6"/>
        <v>1388.3132967741828</v>
      </c>
      <c r="N38" s="8">
        <f t="shared" si="4"/>
        <v>33.547913316438702</v>
      </c>
    </row>
    <row r="39" spans="1:14" x14ac:dyDescent="0.3">
      <c r="A39" s="8">
        <f t="shared" si="7"/>
        <v>7</v>
      </c>
      <c r="B39">
        <v>4820</v>
      </c>
      <c r="C39">
        <v>4616</v>
      </c>
      <c r="D39">
        <v>0</v>
      </c>
      <c r="E39">
        <v>4636</v>
      </c>
      <c r="F39">
        <v>4546</v>
      </c>
      <c r="G39">
        <v>4905</v>
      </c>
      <c r="H39">
        <v>4617</v>
      </c>
      <c r="I39">
        <v>0</v>
      </c>
      <c r="J39">
        <v>4824</v>
      </c>
      <c r="K39">
        <v>4510</v>
      </c>
      <c r="L39" s="4">
        <f t="shared" si="5"/>
        <v>3747.4</v>
      </c>
      <c r="M39" s="4">
        <f t="shared" si="6"/>
        <v>1877.636556951318</v>
      </c>
      <c r="N39" s="8">
        <f t="shared" si="4"/>
        <v>50.105047685096814</v>
      </c>
    </row>
    <row r="40" spans="1:14" x14ac:dyDescent="0.3">
      <c r="A40" s="8">
        <f t="shared" si="7"/>
        <v>8</v>
      </c>
      <c r="B40">
        <v>4965</v>
      </c>
      <c r="C40">
        <v>4662</v>
      </c>
      <c r="D40">
        <v>4556</v>
      </c>
      <c r="E40">
        <v>0</v>
      </c>
      <c r="F40">
        <v>4505</v>
      </c>
      <c r="G40">
        <v>4866</v>
      </c>
      <c r="H40">
        <v>4678</v>
      </c>
      <c r="I40">
        <v>4296</v>
      </c>
      <c r="J40">
        <v>4713</v>
      </c>
      <c r="K40">
        <v>4594</v>
      </c>
      <c r="L40" s="4">
        <f t="shared" si="5"/>
        <v>4183.5</v>
      </c>
      <c r="M40" s="4">
        <f t="shared" si="6"/>
        <v>1405.5379219359397</v>
      </c>
      <c r="N40" s="8">
        <f t="shared" si="4"/>
        <v>33.597177529244405</v>
      </c>
    </row>
    <row r="41" spans="1:14" x14ac:dyDescent="0.3">
      <c r="A41" s="8">
        <f t="shared" si="7"/>
        <v>9</v>
      </c>
      <c r="B41">
        <v>5114</v>
      </c>
      <c r="C41">
        <v>4615</v>
      </c>
      <c r="D41">
        <v>4569</v>
      </c>
      <c r="E41">
        <v>4741</v>
      </c>
      <c r="F41">
        <v>4801</v>
      </c>
      <c r="G41">
        <v>4891</v>
      </c>
      <c r="H41">
        <v>4711</v>
      </c>
      <c r="I41">
        <v>4546</v>
      </c>
      <c r="J41">
        <v>4764</v>
      </c>
      <c r="K41">
        <v>4569</v>
      </c>
      <c r="L41" s="4">
        <f t="shared" si="5"/>
        <v>4732.1000000000004</v>
      </c>
      <c r="M41" s="4">
        <f t="shared" si="6"/>
        <v>167.01344257274621</v>
      </c>
      <c r="N41" s="8">
        <f t="shared" si="4"/>
        <v>3.5293726373649372</v>
      </c>
    </row>
    <row r="42" spans="1:14" x14ac:dyDescent="0.3">
      <c r="A42" s="8">
        <f t="shared" si="7"/>
        <v>10</v>
      </c>
      <c r="B42">
        <v>4992</v>
      </c>
      <c r="C42">
        <v>4780</v>
      </c>
      <c r="D42">
        <v>4516</v>
      </c>
      <c r="E42">
        <v>4774</v>
      </c>
      <c r="F42">
        <v>4746</v>
      </c>
      <c r="G42">
        <v>5025</v>
      </c>
      <c r="H42">
        <v>4655</v>
      </c>
      <c r="I42">
        <v>4487</v>
      </c>
      <c r="J42">
        <v>4783</v>
      </c>
      <c r="K42">
        <v>4671</v>
      </c>
      <c r="L42" s="4">
        <f t="shared" si="5"/>
        <v>4742.8999999999996</v>
      </c>
      <c r="M42" s="4">
        <f t="shared" si="6"/>
        <v>165.968942877877</v>
      </c>
      <c r="N42" s="8">
        <f t="shared" si="4"/>
        <v>3.4993135608567965</v>
      </c>
    </row>
    <row r="43" spans="1:14" x14ac:dyDescent="0.3">
      <c r="A43" s="8">
        <f t="shared" si="7"/>
        <v>11</v>
      </c>
      <c r="B43">
        <v>0</v>
      </c>
      <c r="C43">
        <v>4715</v>
      </c>
      <c r="D43">
        <v>4679</v>
      </c>
      <c r="E43">
        <v>4829</v>
      </c>
      <c r="F43">
        <v>4899</v>
      </c>
      <c r="G43">
        <v>5070</v>
      </c>
      <c r="H43">
        <v>4742</v>
      </c>
      <c r="I43">
        <v>4527</v>
      </c>
      <c r="J43">
        <v>4800</v>
      </c>
      <c r="K43">
        <v>4697</v>
      </c>
      <c r="L43" s="4">
        <f t="shared" si="5"/>
        <v>4295.8</v>
      </c>
      <c r="M43" s="4">
        <f t="shared" si="6"/>
        <v>1438.4621510488207</v>
      </c>
      <c r="N43" s="8">
        <f t="shared" si="4"/>
        <v>33.485314750426483</v>
      </c>
    </row>
    <row r="44" spans="1:14" x14ac:dyDescent="0.3">
      <c r="A44" s="8">
        <f t="shared" si="7"/>
        <v>12</v>
      </c>
      <c r="B44">
        <v>0</v>
      </c>
      <c r="C44">
        <v>4856</v>
      </c>
      <c r="D44">
        <v>4635</v>
      </c>
      <c r="E44">
        <v>4786</v>
      </c>
      <c r="F44">
        <v>4874</v>
      </c>
      <c r="G44">
        <v>5047</v>
      </c>
      <c r="H44">
        <v>4828</v>
      </c>
      <c r="I44">
        <v>4409</v>
      </c>
      <c r="J44">
        <v>4889</v>
      </c>
      <c r="K44">
        <v>4725</v>
      </c>
      <c r="L44" s="4">
        <f t="shared" si="5"/>
        <v>4304.8999999999996</v>
      </c>
      <c r="M44" s="4">
        <f t="shared" si="6"/>
        <v>1444.0572322453152</v>
      </c>
      <c r="N44" s="8">
        <f t="shared" si="4"/>
        <v>33.544501202009691</v>
      </c>
    </row>
    <row r="45" spans="1:14" x14ac:dyDescent="0.3">
      <c r="A45" s="8">
        <f t="shared" si="7"/>
        <v>13</v>
      </c>
      <c r="B45">
        <v>0</v>
      </c>
      <c r="C45">
        <v>4858</v>
      </c>
      <c r="D45">
        <v>4725</v>
      </c>
      <c r="E45">
        <v>4835</v>
      </c>
      <c r="F45">
        <v>4866</v>
      </c>
      <c r="G45">
        <v>5116</v>
      </c>
      <c r="H45">
        <v>4760</v>
      </c>
      <c r="I45">
        <v>4430</v>
      </c>
      <c r="J45">
        <v>4804</v>
      </c>
      <c r="K45">
        <v>4676</v>
      </c>
      <c r="L45" s="4">
        <f t="shared" si="5"/>
        <v>4307</v>
      </c>
      <c r="M45" s="4">
        <f t="shared" si="6"/>
        <v>1444.916191341214</v>
      </c>
      <c r="N45" s="8">
        <f t="shared" si="4"/>
        <v>33.548088956146131</v>
      </c>
    </row>
    <row r="46" spans="1:14" x14ac:dyDescent="0.3">
      <c r="A46" s="8">
        <f t="shared" si="7"/>
        <v>14</v>
      </c>
      <c r="B46">
        <v>5120</v>
      </c>
      <c r="C46">
        <v>4831</v>
      </c>
      <c r="D46">
        <v>4701</v>
      </c>
      <c r="E46">
        <v>4977</v>
      </c>
      <c r="F46">
        <v>4895</v>
      </c>
      <c r="G46">
        <v>5125</v>
      </c>
      <c r="H46">
        <v>0</v>
      </c>
      <c r="I46">
        <v>4569</v>
      </c>
      <c r="J46">
        <v>4819</v>
      </c>
      <c r="K46">
        <v>4826</v>
      </c>
      <c r="L46" s="4">
        <f t="shared" si="5"/>
        <v>4386.3</v>
      </c>
      <c r="M46" s="4">
        <f t="shared" si="6"/>
        <v>1471.1241314042809</v>
      </c>
      <c r="N46" s="8">
        <f t="shared" si="4"/>
        <v>33.539067811236819</v>
      </c>
    </row>
    <row r="47" spans="1:14" x14ac:dyDescent="0.3">
      <c r="A47" s="8">
        <f t="shared" si="7"/>
        <v>15</v>
      </c>
      <c r="B47">
        <v>5223</v>
      </c>
      <c r="C47">
        <v>4875</v>
      </c>
      <c r="D47">
        <v>4745</v>
      </c>
      <c r="E47">
        <v>4963</v>
      </c>
      <c r="F47">
        <v>4824</v>
      </c>
      <c r="G47">
        <v>5216</v>
      </c>
      <c r="H47">
        <v>4747</v>
      </c>
      <c r="I47">
        <v>4535</v>
      </c>
      <c r="J47">
        <v>4911</v>
      </c>
      <c r="K47">
        <v>4698</v>
      </c>
      <c r="L47" s="4">
        <f t="shared" si="5"/>
        <v>4873.7</v>
      </c>
      <c r="M47" s="4">
        <f t="shared" si="6"/>
        <v>207.17676027971865</v>
      </c>
      <c r="N47" s="8">
        <f t="shared" si="4"/>
        <v>4.2509132749188225</v>
      </c>
    </row>
    <row r="48" spans="1:14" x14ac:dyDescent="0.3">
      <c r="A48" s="8">
        <f t="shared" si="7"/>
        <v>16</v>
      </c>
      <c r="B48">
        <v>5104</v>
      </c>
      <c r="C48">
        <v>4890</v>
      </c>
      <c r="D48">
        <v>4780</v>
      </c>
      <c r="E48">
        <v>4884</v>
      </c>
      <c r="F48">
        <v>4946</v>
      </c>
      <c r="G48">
        <v>5161</v>
      </c>
      <c r="H48">
        <v>4886</v>
      </c>
      <c r="I48">
        <v>0</v>
      </c>
      <c r="J48">
        <v>4823</v>
      </c>
      <c r="K48">
        <v>4730</v>
      </c>
      <c r="L48" s="4">
        <f t="shared" si="5"/>
        <v>4420.3999999999996</v>
      </c>
      <c r="M48" s="4">
        <f t="shared" si="6"/>
        <v>1478.9006863207551</v>
      </c>
      <c r="N48" s="8">
        <f t="shared" si="4"/>
        <v>33.456263829534777</v>
      </c>
    </row>
    <row r="49" spans="1:14" x14ac:dyDescent="0.3">
      <c r="A49" s="8">
        <f t="shared" si="7"/>
        <v>17</v>
      </c>
      <c r="B49">
        <v>4983</v>
      </c>
      <c r="C49">
        <v>4960</v>
      </c>
      <c r="D49">
        <v>4732</v>
      </c>
      <c r="E49">
        <v>4911</v>
      </c>
      <c r="F49">
        <v>4997</v>
      </c>
      <c r="G49">
        <v>5290</v>
      </c>
      <c r="H49">
        <v>4844</v>
      </c>
      <c r="I49">
        <v>4602</v>
      </c>
      <c r="J49">
        <v>4971</v>
      </c>
      <c r="K49">
        <v>4829</v>
      </c>
      <c r="L49" s="4">
        <f t="shared" si="5"/>
        <v>4911.8999999999996</v>
      </c>
      <c r="M49" s="4">
        <f t="shared" si="6"/>
        <v>173.4787883287176</v>
      </c>
      <c r="N49" s="8">
        <f t="shared" si="4"/>
        <v>3.5318061916716061</v>
      </c>
    </row>
    <row r="50" spans="1:14" x14ac:dyDescent="0.3">
      <c r="A50" s="8">
        <f t="shared" si="7"/>
        <v>18</v>
      </c>
      <c r="B50">
        <v>5200</v>
      </c>
      <c r="C50">
        <v>4995</v>
      </c>
      <c r="D50">
        <v>4825</v>
      </c>
      <c r="E50">
        <v>0</v>
      </c>
      <c r="F50">
        <v>0</v>
      </c>
      <c r="G50">
        <v>5298</v>
      </c>
      <c r="H50">
        <v>0</v>
      </c>
      <c r="I50">
        <v>4749</v>
      </c>
      <c r="J50">
        <v>4958</v>
      </c>
      <c r="K50">
        <v>4840</v>
      </c>
      <c r="L50" s="4">
        <f t="shared" si="5"/>
        <v>3486.5</v>
      </c>
      <c r="M50" s="4">
        <f t="shared" si="6"/>
        <v>2287.8591849150157</v>
      </c>
      <c r="N50" s="8">
        <f t="shared" si="4"/>
        <v>65.620512976194334</v>
      </c>
    </row>
    <row r="51" spans="1:14" x14ac:dyDescent="0.3">
      <c r="A51" s="8">
        <f t="shared" si="7"/>
        <v>19</v>
      </c>
      <c r="B51">
        <v>5240</v>
      </c>
      <c r="C51">
        <v>4963</v>
      </c>
      <c r="D51">
        <v>0</v>
      </c>
      <c r="E51">
        <v>4991</v>
      </c>
      <c r="F51">
        <v>4996</v>
      </c>
      <c r="G51">
        <v>5152</v>
      </c>
      <c r="H51">
        <v>0</v>
      </c>
      <c r="I51">
        <v>4713</v>
      </c>
      <c r="J51">
        <v>4925</v>
      </c>
      <c r="K51">
        <v>4890</v>
      </c>
      <c r="L51" s="4">
        <f t="shared" si="5"/>
        <v>3987</v>
      </c>
      <c r="M51" s="4">
        <f t="shared" si="6"/>
        <v>1998.013363318674</v>
      </c>
      <c r="N51" s="8">
        <f t="shared" si="4"/>
        <v>50.113201989432511</v>
      </c>
    </row>
    <row r="52" spans="1:14" x14ac:dyDescent="0.3">
      <c r="A52" s="8">
        <f t="shared" si="7"/>
        <v>20</v>
      </c>
      <c r="B52">
        <v>5272</v>
      </c>
      <c r="C52">
        <v>0</v>
      </c>
      <c r="D52">
        <v>4734</v>
      </c>
      <c r="E52">
        <v>4941</v>
      </c>
      <c r="F52">
        <v>4960</v>
      </c>
      <c r="G52">
        <v>5176</v>
      </c>
      <c r="H52">
        <v>0</v>
      </c>
      <c r="I52">
        <v>4704</v>
      </c>
      <c r="J52">
        <v>4998</v>
      </c>
      <c r="K52">
        <v>4764</v>
      </c>
      <c r="L52" s="4">
        <f t="shared" si="5"/>
        <v>3954.9</v>
      </c>
      <c r="M52" s="4">
        <f t="shared" si="6"/>
        <v>1984.9879823313793</v>
      </c>
      <c r="N52" s="8">
        <f t="shared" si="4"/>
        <v>50.190598557014823</v>
      </c>
    </row>
    <row r="53" spans="1:14" x14ac:dyDescent="0.3">
      <c r="A53" s="8">
        <f t="shared" si="7"/>
        <v>21</v>
      </c>
      <c r="B53">
        <v>5266</v>
      </c>
      <c r="C53">
        <v>4953</v>
      </c>
      <c r="D53">
        <v>0</v>
      </c>
      <c r="E53">
        <v>0</v>
      </c>
      <c r="F53">
        <v>0</v>
      </c>
      <c r="G53">
        <v>0</v>
      </c>
      <c r="H53">
        <v>4929</v>
      </c>
      <c r="I53">
        <v>4797</v>
      </c>
      <c r="J53">
        <v>4994</v>
      </c>
      <c r="K53">
        <v>4851</v>
      </c>
      <c r="L53" s="4">
        <f t="shared" si="5"/>
        <v>2979</v>
      </c>
      <c r="M53" s="4">
        <f t="shared" si="6"/>
        <v>2435.0983963692311</v>
      </c>
      <c r="N53" s="8">
        <f t="shared" si="4"/>
        <v>81.742141536395806</v>
      </c>
    </row>
    <row r="54" spans="1:14" x14ac:dyDescent="0.3">
      <c r="A54" s="8">
        <f t="shared" si="7"/>
        <v>22</v>
      </c>
      <c r="B54">
        <v>5191</v>
      </c>
      <c r="C54">
        <v>4986</v>
      </c>
      <c r="D54">
        <v>4702</v>
      </c>
      <c r="E54">
        <v>5005</v>
      </c>
      <c r="F54">
        <v>4955</v>
      </c>
      <c r="G54">
        <v>5253</v>
      </c>
      <c r="H54">
        <v>4874</v>
      </c>
      <c r="I54">
        <v>4568</v>
      </c>
      <c r="J54">
        <v>4920</v>
      </c>
      <c r="K54">
        <v>4815</v>
      </c>
      <c r="L54" s="4">
        <f t="shared" si="5"/>
        <v>4926.8999999999996</v>
      </c>
      <c r="M54" s="4">
        <f t="shared" si="6"/>
        <v>195.25083866657269</v>
      </c>
      <c r="N54" s="8">
        <f t="shared" si="4"/>
        <v>3.9629551780343153</v>
      </c>
    </row>
    <row r="55" spans="1:14" x14ac:dyDescent="0.3">
      <c r="A55" s="8">
        <f t="shared" si="7"/>
        <v>23</v>
      </c>
      <c r="B55">
        <v>5033</v>
      </c>
      <c r="C55">
        <v>0</v>
      </c>
      <c r="D55">
        <v>0</v>
      </c>
      <c r="E55">
        <v>5045</v>
      </c>
      <c r="F55">
        <v>4865</v>
      </c>
      <c r="G55">
        <v>5085</v>
      </c>
      <c r="H55">
        <v>4975</v>
      </c>
      <c r="I55">
        <v>4757</v>
      </c>
      <c r="J55">
        <v>0</v>
      </c>
      <c r="K55">
        <v>4946</v>
      </c>
      <c r="L55" s="4">
        <f t="shared" si="5"/>
        <v>3470.6</v>
      </c>
      <c r="M55" s="4">
        <f t="shared" si="6"/>
        <v>2273.7746238358804</v>
      </c>
      <c r="N55" s="8">
        <f t="shared" si="4"/>
        <v>65.51531792300699</v>
      </c>
    </row>
    <row r="56" spans="1:14" x14ac:dyDescent="0.3">
      <c r="A56" s="8">
        <f t="shared" si="7"/>
        <v>24</v>
      </c>
      <c r="B56" s="112">
        <v>5312</v>
      </c>
      <c r="C56" s="112">
        <v>5014</v>
      </c>
      <c r="D56" s="112">
        <v>0</v>
      </c>
      <c r="E56" s="112">
        <v>5012</v>
      </c>
      <c r="F56" s="112">
        <v>5047</v>
      </c>
      <c r="G56" s="112">
        <v>5054</v>
      </c>
      <c r="H56" s="112">
        <v>4942</v>
      </c>
      <c r="I56" s="112">
        <v>4719</v>
      </c>
      <c r="J56" s="112">
        <v>5023</v>
      </c>
      <c r="K56" s="112">
        <v>4946</v>
      </c>
      <c r="L56" s="4">
        <f t="shared" si="5"/>
        <v>4506.8999999999996</v>
      </c>
      <c r="M56" s="4">
        <f t="shared" si="6"/>
        <v>1508.5457533664664</v>
      </c>
      <c r="N56" s="8">
        <f t="shared" si="4"/>
        <v>33.47191536014703</v>
      </c>
    </row>
    <row r="57" spans="1:14" x14ac:dyDescent="0.3">
      <c r="J57" t="s">
        <v>47</v>
      </c>
      <c r="L57" s="42">
        <f>AVERAGE(L33:L56)</f>
        <v>4113.6249999999991</v>
      </c>
      <c r="M57" s="4">
        <f>AVERAGE(M33:M56)</f>
        <v>1266.4477448543214</v>
      </c>
      <c r="N57" s="9">
        <f>AVERAGE(N33:N56)</f>
        <v>32.897111873818659</v>
      </c>
    </row>
    <row r="58" spans="1:14" x14ac:dyDescent="0.3">
      <c r="L58" s="75" t="s">
        <v>9</v>
      </c>
      <c r="M58" s="4"/>
      <c r="N58" s="9">
        <f>100*M57/L57</f>
        <v>30.786660059055496</v>
      </c>
    </row>
    <row r="59" spans="1:14" x14ac:dyDescent="0.3">
      <c r="L59" s="78" t="s">
        <v>92</v>
      </c>
      <c r="M59" s="78"/>
      <c r="N59" s="78">
        <f>ROUND(L57,0)</f>
        <v>4114</v>
      </c>
    </row>
    <row r="60" spans="1:14" x14ac:dyDescent="0.3">
      <c r="L60" s="79" t="s">
        <v>92</v>
      </c>
      <c r="M60" s="79"/>
      <c r="N60" s="79">
        <f>ROUND(L57/L26,4)*100</f>
        <v>99.08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B04D4-B1E2-47AB-AC1F-AFE3063856EE}">
  <dimension ref="A1:N34"/>
  <sheetViews>
    <sheetView zoomScale="60" zoomScaleNormal="60" workbookViewId="0">
      <selection activeCell="P26" sqref="P26"/>
    </sheetView>
  </sheetViews>
  <sheetFormatPr defaultRowHeight="14.4" x14ac:dyDescent="0.3"/>
  <sheetData>
    <row r="1" spans="1:14" x14ac:dyDescent="0.3">
      <c r="A1" s="9" t="s">
        <v>23</v>
      </c>
      <c r="B1" s="30" t="s">
        <v>24</v>
      </c>
      <c r="C1" s="31" t="s">
        <v>25</v>
      </c>
      <c r="D1" s="31" t="s">
        <v>26</v>
      </c>
      <c r="E1" s="31" t="s">
        <v>27</v>
      </c>
      <c r="F1" s="31" t="s">
        <v>28</v>
      </c>
      <c r="G1" s="31" t="s">
        <v>29</v>
      </c>
      <c r="H1" s="31" t="s">
        <v>30</v>
      </c>
      <c r="I1" s="31" t="s">
        <v>31</v>
      </c>
      <c r="J1" s="31" t="s">
        <v>32</v>
      </c>
      <c r="K1" s="32" t="s">
        <v>33</v>
      </c>
      <c r="L1" s="15" t="s">
        <v>34</v>
      </c>
      <c r="M1" s="15" t="s">
        <v>35</v>
      </c>
      <c r="N1" s="5"/>
    </row>
    <row r="2" spans="1:14" x14ac:dyDescent="0.3">
      <c r="A2" s="8">
        <v>1</v>
      </c>
      <c r="B2" s="50">
        <v>7602</v>
      </c>
      <c r="C2" s="51">
        <v>7063</v>
      </c>
      <c r="D2" s="51">
        <v>6292</v>
      </c>
      <c r="E2" s="51">
        <v>6466</v>
      </c>
      <c r="F2" s="51">
        <v>7557</v>
      </c>
      <c r="G2" s="51">
        <v>6827</v>
      </c>
      <c r="H2" s="51">
        <v>7267</v>
      </c>
      <c r="I2" s="51">
        <v>6336</v>
      </c>
      <c r="J2" s="51">
        <v>6006</v>
      </c>
      <c r="K2" s="52">
        <v>6385</v>
      </c>
      <c r="L2" s="4">
        <f t="shared" ref="L2:L25" si="0">AVERAGE(B2:K2)</f>
        <v>6780.1</v>
      </c>
      <c r="M2" s="4">
        <f>_xlfn.STDEV.P(B2:K2)</f>
        <v>537.38783946047761</v>
      </c>
      <c r="N2" s="8">
        <f t="shared" ref="N2:N25" si="1">100*M2/L2</f>
        <v>7.9259574262986918</v>
      </c>
    </row>
    <row r="3" spans="1:14" x14ac:dyDescent="0.3">
      <c r="A3" s="8">
        <f>A2+1</f>
        <v>2</v>
      </c>
      <c r="B3" s="53">
        <v>2854</v>
      </c>
      <c r="C3" s="54">
        <v>3377</v>
      </c>
      <c r="D3" s="54">
        <v>3965</v>
      </c>
      <c r="E3" s="54">
        <v>2356</v>
      </c>
      <c r="F3" s="54">
        <v>2998</v>
      </c>
      <c r="G3" s="54">
        <v>2384</v>
      </c>
      <c r="H3" s="54">
        <v>2683</v>
      </c>
      <c r="I3" s="54">
        <v>2962</v>
      </c>
      <c r="J3" s="54">
        <v>3322</v>
      </c>
      <c r="K3" s="55">
        <v>4184</v>
      </c>
      <c r="L3" s="4">
        <f t="shared" si="0"/>
        <v>3108.5</v>
      </c>
      <c r="M3" s="4">
        <f t="shared" ref="M3:M25" si="2">_xlfn.STDEV.P(B3:K3)</f>
        <v>581.25867735458371</v>
      </c>
      <c r="N3" s="8">
        <f t="shared" si="1"/>
        <v>18.699008439909399</v>
      </c>
    </row>
    <row r="4" spans="1:14" x14ac:dyDescent="0.3">
      <c r="A4" s="8">
        <f t="shared" ref="A4:A25" si="3">A3+1</f>
        <v>3</v>
      </c>
      <c r="B4" s="53">
        <v>2771</v>
      </c>
      <c r="C4" s="54">
        <v>777</v>
      </c>
      <c r="D4" s="54">
        <v>1785</v>
      </c>
      <c r="E4" s="54">
        <v>2868</v>
      </c>
      <c r="F4" s="54">
        <v>2901</v>
      </c>
      <c r="G4" s="54">
        <v>506</v>
      </c>
      <c r="H4" s="54">
        <v>2729</v>
      </c>
      <c r="I4" s="54">
        <v>1925</v>
      </c>
      <c r="J4" s="54">
        <v>2034</v>
      </c>
      <c r="K4" s="55">
        <v>1185</v>
      </c>
      <c r="L4" s="4">
        <f t="shared" si="0"/>
        <v>1948.1</v>
      </c>
      <c r="M4" s="4">
        <f t="shared" si="2"/>
        <v>843.15875729307345</v>
      </c>
      <c r="N4" s="8">
        <f t="shared" si="1"/>
        <v>43.281081941023224</v>
      </c>
    </row>
    <row r="5" spans="1:14" x14ac:dyDescent="0.3">
      <c r="A5" s="8">
        <f t="shared" si="3"/>
        <v>4</v>
      </c>
      <c r="B5" s="53">
        <v>2140</v>
      </c>
      <c r="C5" s="54">
        <v>1810</v>
      </c>
      <c r="D5" s="54">
        <v>1213</v>
      </c>
      <c r="E5" s="54">
        <v>2895</v>
      </c>
      <c r="F5" s="54">
        <v>1668</v>
      </c>
      <c r="G5" s="54">
        <v>1168</v>
      </c>
      <c r="H5" s="54">
        <v>2077</v>
      </c>
      <c r="I5" s="54">
        <v>1484</v>
      </c>
      <c r="J5" s="54">
        <v>1696</v>
      </c>
      <c r="K5" s="55">
        <v>2027</v>
      </c>
      <c r="L5" s="4">
        <f t="shared" si="0"/>
        <v>1817.8</v>
      </c>
      <c r="M5" s="4">
        <f t="shared" si="2"/>
        <v>480.82258682387209</v>
      </c>
      <c r="N5" s="8">
        <f t="shared" si="1"/>
        <v>26.450796942670927</v>
      </c>
    </row>
    <row r="6" spans="1:14" x14ac:dyDescent="0.3">
      <c r="A6" s="8">
        <f t="shared" si="3"/>
        <v>5</v>
      </c>
      <c r="B6" s="53">
        <v>1716</v>
      </c>
      <c r="C6" s="54">
        <v>1484</v>
      </c>
      <c r="D6" s="54">
        <v>609</v>
      </c>
      <c r="E6" s="54">
        <v>706</v>
      </c>
      <c r="F6" s="54">
        <v>1576</v>
      </c>
      <c r="G6" s="54">
        <v>2275</v>
      </c>
      <c r="H6" s="54">
        <v>2003</v>
      </c>
      <c r="I6" s="54">
        <v>2380</v>
      </c>
      <c r="J6" s="54">
        <v>1688</v>
      </c>
      <c r="K6" s="55">
        <v>1631</v>
      </c>
      <c r="L6" s="4">
        <f t="shared" si="0"/>
        <v>1606.8</v>
      </c>
      <c r="M6" s="4">
        <f t="shared" si="2"/>
        <v>551.67758700168338</v>
      </c>
      <c r="N6" s="8">
        <f t="shared" si="1"/>
        <v>34.333929985168247</v>
      </c>
    </row>
    <row r="7" spans="1:14" x14ac:dyDescent="0.3">
      <c r="A7" s="8">
        <f t="shared" si="3"/>
        <v>6</v>
      </c>
      <c r="B7" s="53">
        <v>1437</v>
      </c>
      <c r="C7" s="54">
        <v>1842</v>
      </c>
      <c r="D7" s="54">
        <v>1591</v>
      </c>
      <c r="E7" s="54">
        <v>1188</v>
      </c>
      <c r="F7" s="54">
        <v>1050</v>
      </c>
      <c r="G7" s="54">
        <v>1476</v>
      </c>
      <c r="H7" s="54">
        <v>1457</v>
      </c>
      <c r="I7" s="54">
        <v>1081</v>
      </c>
      <c r="J7" s="54">
        <v>1961</v>
      </c>
      <c r="K7" s="55">
        <v>1273</v>
      </c>
      <c r="L7" s="4">
        <f t="shared" si="0"/>
        <v>1435.6</v>
      </c>
      <c r="M7" s="4">
        <f t="shared" si="2"/>
        <v>288.03131774166502</v>
      </c>
      <c r="N7" s="8">
        <f t="shared" si="1"/>
        <v>20.063479920706676</v>
      </c>
    </row>
    <row r="8" spans="1:14" x14ac:dyDescent="0.3">
      <c r="A8" s="8">
        <f t="shared" si="3"/>
        <v>7</v>
      </c>
      <c r="B8" s="53">
        <v>1388</v>
      </c>
      <c r="C8" s="54">
        <v>876</v>
      </c>
      <c r="D8" s="54">
        <v>2690</v>
      </c>
      <c r="E8" s="54">
        <v>1773</v>
      </c>
      <c r="F8" s="54">
        <v>937</v>
      </c>
      <c r="G8" s="54">
        <v>542</v>
      </c>
      <c r="H8" s="54">
        <v>1166</v>
      </c>
      <c r="I8" s="54">
        <v>1921</v>
      </c>
      <c r="J8" s="54">
        <v>1072</v>
      </c>
      <c r="K8" s="55">
        <v>791</v>
      </c>
      <c r="L8" s="4">
        <f t="shared" si="0"/>
        <v>1315.6</v>
      </c>
      <c r="M8" s="4">
        <f t="shared" si="2"/>
        <v>613.34414483224668</v>
      </c>
      <c r="N8" s="8">
        <f t="shared" si="1"/>
        <v>46.620868412302123</v>
      </c>
    </row>
    <row r="9" spans="1:14" x14ac:dyDescent="0.3">
      <c r="A9" s="8">
        <f t="shared" si="3"/>
        <v>8</v>
      </c>
      <c r="B9" s="53">
        <v>213</v>
      </c>
      <c r="C9" s="54">
        <v>895</v>
      </c>
      <c r="D9" s="54">
        <v>772</v>
      </c>
      <c r="E9" s="54">
        <v>648</v>
      </c>
      <c r="F9" s="54">
        <v>909</v>
      </c>
      <c r="G9" s="54">
        <v>391</v>
      </c>
      <c r="H9" s="54">
        <v>1141</v>
      </c>
      <c r="I9" s="54">
        <v>1179</v>
      </c>
      <c r="J9" s="54">
        <v>1558</v>
      </c>
      <c r="K9" s="55">
        <v>520</v>
      </c>
      <c r="L9" s="4">
        <f t="shared" si="0"/>
        <v>822.6</v>
      </c>
      <c r="M9" s="4">
        <f t="shared" si="2"/>
        <v>382.67772341749918</v>
      </c>
      <c r="N9" s="8">
        <f t="shared" si="1"/>
        <v>46.520510991672637</v>
      </c>
    </row>
    <row r="10" spans="1:14" x14ac:dyDescent="0.3">
      <c r="A10" s="8">
        <f t="shared" si="3"/>
        <v>9</v>
      </c>
      <c r="B10" s="53">
        <v>921</v>
      </c>
      <c r="C10" s="54">
        <v>474</v>
      </c>
      <c r="D10" s="54">
        <v>1710</v>
      </c>
      <c r="E10" s="54">
        <v>418</v>
      </c>
      <c r="F10" s="54">
        <v>207</v>
      </c>
      <c r="G10" s="54">
        <v>672</v>
      </c>
      <c r="H10" s="54">
        <v>1838</v>
      </c>
      <c r="I10" s="54">
        <v>840</v>
      </c>
      <c r="J10" s="54">
        <v>272</v>
      </c>
      <c r="K10" s="55">
        <v>653</v>
      </c>
      <c r="L10" s="4">
        <f t="shared" si="0"/>
        <v>800.5</v>
      </c>
      <c r="M10" s="4">
        <f t="shared" si="2"/>
        <v>533.14242937511551</v>
      </c>
      <c r="N10" s="8">
        <f t="shared" si="1"/>
        <v>66.601177935679644</v>
      </c>
    </row>
    <row r="11" spans="1:14" x14ac:dyDescent="0.3">
      <c r="A11" s="8">
        <f t="shared" si="3"/>
        <v>10</v>
      </c>
      <c r="B11" s="53">
        <v>431</v>
      </c>
      <c r="C11" s="54">
        <v>365</v>
      </c>
      <c r="D11" s="54">
        <v>966</v>
      </c>
      <c r="E11" s="54">
        <v>526</v>
      </c>
      <c r="F11" s="54">
        <v>215</v>
      </c>
      <c r="G11" s="54">
        <v>1085</v>
      </c>
      <c r="H11" s="54">
        <v>1804</v>
      </c>
      <c r="I11" s="54">
        <v>652</v>
      </c>
      <c r="J11" s="54">
        <v>95</v>
      </c>
      <c r="K11" s="55">
        <v>1261</v>
      </c>
      <c r="L11" s="4">
        <f t="shared" si="0"/>
        <v>740</v>
      </c>
      <c r="M11" s="4">
        <f t="shared" si="2"/>
        <v>505.4635496254898</v>
      </c>
      <c r="N11" s="8">
        <f t="shared" si="1"/>
        <v>68.305885084525656</v>
      </c>
    </row>
    <row r="12" spans="1:14" x14ac:dyDescent="0.3">
      <c r="A12" s="8">
        <f t="shared" si="3"/>
        <v>11</v>
      </c>
      <c r="B12" s="53">
        <v>1033</v>
      </c>
      <c r="C12" s="54">
        <v>1281</v>
      </c>
      <c r="D12" s="54">
        <v>1032</v>
      </c>
      <c r="E12" s="54">
        <v>269</v>
      </c>
      <c r="F12" s="54">
        <v>587</v>
      </c>
      <c r="G12" s="54">
        <v>994</v>
      </c>
      <c r="H12" s="54">
        <v>1158</v>
      </c>
      <c r="I12" s="54">
        <v>1445</v>
      </c>
      <c r="J12" s="54">
        <v>361</v>
      </c>
      <c r="K12" s="55">
        <v>1227</v>
      </c>
      <c r="L12" s="4">
        <f t="shared" si="0"/>
        <v>938.7</v>
      </c>
      <c r="M12" s="4">
        <f t="shared" si="2"/>
        <v>378.32553442769364</v>
      </c>
      <c r="N12" s="8">
        <f t="shared" si="1"/>
        <v>40.303135658644251</v>
      </c>
    </row>
    <row r="13" spans="1:14" x14ac:dyDescent="0.3">
      <c r="A13" s="8">
        <f t="shared" si="3"/>
        <v>12</v>
      </c>
      <c r="B13" s="53">
        <v>857</v>
      </c>
      <c r="C13" s="54">
        <v>819</v>
      </c>
      <c r="D13" s="54">
        <v>421</v>
      </c>
      <c r="E13" s="54">
        <v>908</v>
      </c>
      <c r="F13" s="54">
        <v>658</v>
      </c>
      <c r="G13" s="54">
        <v>295</v>
      </c>
      <c r="H13" s="54">
        <v>1155</v>
      </c>
      <c r="I13" s="54">
        <v>73</v>
      </c>
      <c r="J13" s="54">
        <v>442</v>
      </c>
      <c r="K13" s="55">
        <v>604</v>
      </c>
      <c r="L13" s="4">
        <f t="shared" si="0"/>
        <v>623.20000000000005</v>
      </c>
      <c r="M13" s="4">
        <f t="shared" si="2"/>
        <v>307.02696949942361</v>
      </c>
      <c r="N13" s="8">
        <f t="shared" si="1"/>
        <v>49.266201781037161</v>
      </c>
    </row>
    <row r="14" spans="1:14" x14ac:dyDescent="0.3">
      <c r="A14" s="8">
        <f t="shared" si="3"/>
        <v>13</v>
      </c>
      <c r="B14" s="53">
        <v>867</v>
      </c>
      <c r="C14" s="54">
        <v>594</v>
      </c>
      <c r="D14" s="54">
        <v>1055</v>
      </c>
      <c r="E14" s="54">
        <v>201</v>
      </c>
      <c r="F14" s="54">
        <v>650</v>
      </c>
      <c r="G14" s="54">
        <v>346</v>
      </c>
      <c r="H14" s="54">
        <v>461</v>
      </c>
      <c r="I14" s="54">
        <v>173</v>
      </c>
      <c r="J14" s="54">
        <v>471</v>
      </c>
      <c r="K14" s="55">
        <v>1357</v>
      </c>
      <c r="L14" s="4">
        <f t="shared" si="0"/>
        <v>617.5</v>
      </c>
      <c r="M14" s="4">
        <f t="shared" si="2"/>
        <v>359.56146901468736</v>
      </c>
      <c r="N14" s="8">
        <f t="shared" si="1"/>
        <v>58.228577978087024</v>
      </c>
    </row>
    <row r="15" spans="1:14" x14ac:dyDescent="0.3">
      <c r="A15" s="8">
        <f t="shared" si="3"/>
        <v>14</v>
      </c>
      <c r="B15" s="53">
        <v>510</v>
      </c>
      <c r="C15" s="54">
        <v>636</v>
      </c>
      <c r="D15" s="54">
        <v>877</v>
      </c>
      <c r="E15" s="54">
        <v>599</v>
      </c>
      <c r="F15" s="54">
        <v>571</v>
      </c>
      <c r="G15" s="54">
        <v>878</v>
      </c>
      <c r="H15" s="54">
        <v>1478</v>
      </c>
      <c r="I15" s="54">
        <v>1574</v>
      </c>
      <c r="J15" s="54">
        <v>1383</v>
      </c>
      <c r="K15" s="55">
        <v>892</v>
      </c>
      <c r="L15" s="4">
        <f t="shared" si="0"/>
        <v>939.8</v>
      </c>
      <c r="M15" s="4">
        <f t="shared" si="2"/>
        <v>377.82583289129394</v>
      </c>
      <c r="N15" s="8">
        <f t="shared" si="1"/>
        <v>40.202791327015746</v>
      </c>
    </row>
    <row r="16" spans="1:14" x14ac:dyDescent="0.3">
      <c r="A16" s="8">
        <f t="shared" si="3"/>
        <v>15</v>
      </c>
      <c r="B16" s="53">
        <v>336</v>
      </c>
      <c r="C16" s="54">
        <v>1041</v>
      </c>
      <c r="D16" s="54">
        <v>579</v>
      </c>
      <c r="E16" s="54">
        <v>1094</v>
      </c>
      <c r="F16" s="54">
        <v>689</v>
      </c>
      <c r="G16" s="54">
        <v>924</v>
      </c>
      <c r="H16" s="54">
        <v>495</v>
      </c>
      <c r="I16" s="54">
        <v>146</v>
      </c>
      <c r="J16" s="54">
        <v>0</v>
      </c>
      <c r="K16" s="55">
        <v>349</v>
      </c>
      <c r="L16" s="4">
        <f t="shared" si="0"/>
        <v>565.29999999999995</v>
      </c>
      <c r="M16" s="4">
        <f t="shared" si="2"/>
        <v>353.50418667959224</v>
      </c>
      <c r="N16" s="8">
        <f t="shared" si="1"/>
        <v>62.533908841251062</v>
      </c>
    </row>
    <row r="17" spans="1:14" x14ac:dyDescent="0.3">
      <c r="A17" s="8">
        <f t="shared" si="3"/>
        <v>16</v>
      </c>
      <c r="B17" s="53">
        <v>228</v>
      </c>
      <c r="C17" s="54">
        <v>704</v>
      </c>
      <c r="D17" s="54">
        <v>692</v>
      </c>
      <c r="E17" s="54">
        <v>368</v>
      </c>
      <c r="F17" s="54">
        <v>515</v>
      </c>
      <c r="G17" s="54">
        <v>604</v>
      </c>
      <c r="H17" s="54">
        <v>783</v>
      </c>
      <c r="I17" s="54">
        <v>322</v>
      </c>
      <c r="J17" s="54">
        <v>409</v>
      </c>
      <c r="K17" s="55">
        <v>1008</v>
      </c>
      <c r="L17" s="4">
        <f t="shared" si="0"/>
        <v>563.29999999999995</v>
      </c>
      <c r="M17" s="4">
        <f t="shared" si="2"/>
        <v>227.81090843065439</v>
      </c>
      <c r="N17" s="8">
        <f t="shared" si="1"/>
        <v>40.442199259835682</v>
      </c>
    </row>
    <row r="18" spans="1:14" x14ac:dyDescent="0.3">
      <c r="A18" s="8">
        <f t="shared" si="3"/>
        <v>17</v>
      </c>
      <c r="B18" s="53">
        <v>362</v>
      </c>
      <c r="C18" s="54">
        <v>331</v>
      </c>
      <c r="D18" s="54">
        <v>608</v>
      </c>
      <c r="E18" s="54">
        <v>472</v>
      </c>
      <c r="F18" s="54">
        <v>1212</v>
      </c>
      <c r="G18" s="54">
        <v>242</v>
      </c>
      <c r="H18" s="54">
        <v>451</v>
      </c>
      <c r="I18" s="54">
        <v>901</v>
      </c>
      <c r="J18" s="54">
        <v>268</v>
      </c>
      <c r="K18" s="55">
        <v>1027</v>
      </c>
      <c r="L18" s="4">
        <f t="shared" si="0"/>
        <v>587.4</v>
      </c>
      <c r="M18" s="4">
        <f t="shared" si="2"/>
        <v>324.33445700387739</v>
      </c>
      <c r="N18" s="8">
        <f t="shared" si="1"/>
        <v>55.215263364636947</v>
      </c>
    </row>
    <row r="19" spans="1:14" x14ac:dyDescent="0.3">
      <c r="A19" s="8">
        <f t="shared" si="3"/>
        <v>18</v>
      </c>
      <c r="B19" s="53">
        <v>209</v>
      </c>
      <c r="C19" s="54">
        <v>300</v>
      </c>
      <c r="D19" s="54">
        <v>462</v>
      </c>
      <c r="E19" s="54">
        <v>213</v>
      </c>
      <c r="F19" s="54">
        <v>729</v>
      </c>
      <c r="G19" s="54">
        <v>710</v>
      </c>
      <c r="H19" s="54">
        <v>1031</v>
      </c>
      <c r="I19" s="54">
        <v>438</v>
      </c>
      <c r="J19" s="54">
        <v>679</v>
      </c>
      <c r="K19" s="55">
        <v>744</v>
      </c>
      <c r="L19" s="4">
        <f t="shared" si="0"/>
        <v>551.5</v>
      </c>
      <c r="M19" s="4">
        <f t="shared" si="2"/>
        <v>256.10437325434333</v>
      </c>
      <c r="N19" s="8">
        <f t="shared" si="1"/>
        <v>46.437783001694164</v>
      </c>
    </row>
    <row r="20" spans="1:14" x14ac:dyDescent="0.3">
      <c r="A20" s="8">
        <f t="shared" si="3"/>
        <v>19</v>
      </c>
      <c r="B20" s="53">
        <v>423</v>
      </c>
      <c r="C20" s="54">
        <v>327</v>
      </c>
      <c r="D20" s="54">
        <v>567</v>
      </c>
      <c r="E20" s="54">
        <v>433</v>
      </c>
      <c r="F20" s="54">
        <v>277</v>
      </c>
      <c r="G20" s="54">
        <v>435</v>
      </c>
      <c r="H20" s="54">
        <v>375</v>
      </c>
      <c r="I20" s="54">
        <v>358</v>
      </c>
      <c r="J20" s="54">
        <v>31</v>
      </c>
      <c r="K20" s="55">
        <v>644</v>
      </c>
      <c r="L20" s="4">
        <f t="shared" si="0"/>
        <v>387</v>
      </c>
      <c r="M20" s="4">
        <f t="shared" si="2"/>
        <v>157.34865744581361</v>
      </c>
      <c r="N20" s="8">
        <f t="shared" si="1"/>
        <v>40.658567815455719</v>
      </c>
    </row>
    <row r="21" spans="1:14" x14ac:dyDescent="0.3">
      <c r="A21" s="8">
        <f t="shared" si="3"/>
        <v>20</v>
      </c>
      <c r="B21" s="53">
        <v>272</v>
      </c>
      <c r="C21" s="54">
        <v>161</v>
      </c>
      <c r="D21" s="54">
        <v>503</v>
      </c>
      <c r="E21" s="54">
        <v>92</v>
      </c>
      <c r="F21" s="54">
        <v>720</v>
      </c>
      <c r="G21" s="54">
        <v>494</v>
      </c>
      <c r="H21" s="54">
        <v>1050</v>
      </c>
      <c r="I21" s="54">
        <v>199</v>
      </c>
      <c r="J21" s="54">
        <v>1212</v>
      </c>
      <c r="K21" s="55">
        <v>8</v>
      </c>
      <c r="L21" s="4">
        <f t="shared" si="0"/>
        <v>471.1</v>
      </c>
      <c r="M21" s="4">
        <f t="shared" si="2"/>
        <v>389.30333931267529</v>
      </c>
      <c r="N21" s="8">
        <f t="shared" si="1"/>
        <v>82.637091766647274</v>
      </c>
    </row>
    <row r="22" spans="1:14" x14ac:dyDescent="0.3">
      <c r="A22" s="8">
        <f t="shared" si="3"/>
        <v>21</v>
      </c>
      <c r="B22" s="53">
        <v>121</v>
      </c>
      <c r="C22" s="54">
        <v>803</v>
      </c>
      <c r="D22" s="54">
        <v>312</v>
      </c>
      <c r="E22" s="54">
        <v>234</v>
      </c>
      <c r="F22" s="54">
        <v>624</v>
      </c>
      <c r="G22" s="54">
        <v>476</v>
      </c>
      <c r="H22" s="54">
        <v>369</v>
      </c>
      <c r="I22" s="54">
        <v>285</v>
      </c>
      <c r="J22" s="54">
        <v>38</v>
      </c>
      <c r="K22" s="55">
        <v>168</v>
      </c>
      <c r="L22" s="4">
        <f t="shared" si="0"/>
        <v>343</v>
      </c>
      <c r="M22" s="4">
        <f t="shared" si="2"/>
        <v>223.17392320788736</v>
      </c>
      <c r="N22" s="8">
        <f t="shared" si="1"/>
        <v>65.065283734077937</v>
      </c>
    </row>
    <row r="23" spans="1:14" x14ac:dyDescent="0.3">
      <c r="A23" s="8">
        <f t="shared" si="3"/>
        <v>22</v>
      </c>
      <c r="B23" s="53">
        <v>1083</v>
      </c>
      <c r="C23" s="54">
        <v>221</v>
      </c>
      <c r="D23" s="54">
        <v>227</v>
      </c>
      <c r="E23" s="54">
        <v>242</v>
      </c>
      <c r="F23" s="54">
        <v>96</v>
      </c>
      <c r="G23" s="54">
        <v>144</v>
      </c>
      <c r="H23" s="54">
        <v>378</v>
      </c>
      <c r="I23" s="54">
        <v>532</v>
      </c>
      <c r="J23" s="54">
        <v>1453</v>
      </c>
      <c r="K23" s="55">
        <v>1074</v>
      </c>
      <c r="L23" s="4">
        <f t="shared" si="0"/>
        <v>545</v>
      </c>
      <c r="M23" s="4">
        <f t="shared" si="2"/>
        <v>456.30231206953135</v>
      </c>
      <c r="N23" s="8">
        <f t="shared" si="1"/>
        <v>83.725194875143359</v>
      </c>
    </row>
    <row r="24" spans="1:14" x14ac:dyDescent="0.3">
      <c r="A24" s="8">
        <f t="shared" si="3"/>
        <v>23</v>
      </c>
      <c r="B24" s="53">
        <v>375</v>
      </c>
      <c r="C24" s="54">
        <v>678</v>
      </c>
      <c r="D24" s="54">
        <v>788</v>
      </c>
      <c r="E24" s="54">
        <v>304</v>
      </c>
      <c r="F24" s="54">
        <v>105</v>
      </c>
      <c r="G24" s="54">
        <v>165</v>
      </c>
      <c r="H24" s="54">
        <v>741</v>
      </c>
      <c r="I24" s="54">
        <v>364</v>
      </c>
      <c r="J24" s="54">
        <v>443</v>
      </c>
      <c r="K24" s="55">
        <v>453</v>
      </c>
      <c r="L24" s="4">
        <f t="shared" si="0"/>
        <v>441.6</v>
      </c>
      <c r="M24" s="4">
        <f t="shared" si="2"/>
        <v>220.19273375840538</v>
      </c>
      <c r="N24" s="8">
        <f t="shared" si="1"/>
        <v>49.862484999638895</v>
      </c>
    </row>
    <row r="25" spans="1:14" x14ac:dyDescent="0.3">
      <c r="A25" s="8">
        <f t="shared" si="3"/>
        <v>24</v>
      </c>
      <c r="B25" s="53">
        <v>609</v>
      </c>
      <c r="C25" s="54">
        <v>358</v>
      </c>
      <c r="D25" s="54">
        <v>397</v>
      </c>
      <c r="E25" s="54">
        <v>988</v>
      </c>
      <c r="F25" s="54">
        <v>199</v>
      </c>
      <c r="G25" s="54">
        <v>636</v>
      </c>
      <c r="H25" s="54">
        <v>760</v>
      </c>
      <c r="I25" s="54">
        <v>87</v>
      </c>
      <c r="J25" s="54">
        <v>50</v>
      </c>
      <c r="K25" s="55">
        <v>437</v>
      </c>
      <c r="L25" s="4">
        <f t="shared" si="0"/>
        <v>452.1</v>
      </c>
      <c r="M25" s="4">
        <f t="shared" si="2"/>
        <v>284.88399393437322</v>
      </c>
      <c r="N25" s="8">
        <f t="shared" si="1"/>
        <v>63.013491248478921</v>
      </c>
    </row>
    <row r="26" spans="1:14" x14ac:dyDescent="0.3">
      <c r="A26" s="5" t="s">
        <v>46</v>
      </c>
      <c r="B26" s="45" t="s">
        <v>36</v>
      </c>
      <c r="C26" s="45" t="s">
        <v>37</v>
      </c>
      <c r="D26" s="46" t="s">
        <v>38</v>
      </c>
      <c r="E26" s="47" t="s">
        <v>39</v>
      </c>
      <c r="F26" s="47" t="s">
        <v>40</v>
      </c>
      <c r="G26" s="46" t="s">
        <v>41</v>
      </c>
      <c r="H26" s="48" t="s">
        <v>42</v>
      </c>
      <c r="I26" s="46" t="s">
        <v>43</v>
      </c>
      <c r="J26" s="47" t="s">
        <v>44</v>
      </c>
      <c r="K26" s="49" t="s">
        <v>45</v>
      </c>
      <c r="L26" s="42">
        <f>AVERAGE(L2:L25)</f>
        <v>1183.4208333333329</v>
      </c>
      <c r="M26" s="4">
        <f>AVERAGE(M2:M25)</f>
        <v>401.36097099399825</v>
      </c>
      <c r="N26" s="9">
        <f>AVERAGE(N2:N25)</f>
        <v>48.183111363816721</v>
      </c>
    </row>
    <row r="27" spans="1:14" x14ac:dyDescent="0.3">
      <c r="A27" s="76" t="s">
        <v>90</v>
      </c>
      <c r="L27" s="75" t="s">
        <v>11</v>
      </c>
      <c r="M27" s="4"/>
      <c r="N27" s="9">
        <f>100*M26/L26</f>
        <v>33.915320711693717</v>
      </c>
    </row>
    <row r="28" spans="1:14" x14ac:dyDescent="0.3">
      <c r="L28" s="78" t="s">
        <v>91</v>
      </c>
      <c r="M28" s="78"/>
      <c r="N28" s="78">
        <f>ROUND(L26,0)</f>
        <v>1183</v>
      </c>
    </row>
    <row r="30" spans="1:14" ht="15" thickBot="1" x14ac:dyDescent="0.35"/>
    <row r="31" spans="1:14" ht="15" thickBot="1" x14ac:dyDescent="0.35">
      <c r="A31" s="100"/>
      <c r="B31" s="81" t="s">
        <v>36</v>
      </c>
      <c r="C31" s="82" t="s">
        <v>37</v>
      </c>
      <c r="D31" s="82" t="s">
        <v>38</v>
      </c>
      <c r="E31" s="82" t="s">
        <v>39</v>
      </c>
      <c r="F31" s="82" t="s">
        <v>40</v>
      </c>
      <c r="G31" s="82" t="s">
        <v>41</v>
      </c>
      <c r="H31" s="82" t="s">
        <v>42</v>
      </c>
      <c r="I31" s="82" t="s">
        <v>43</v>
      </c>
      <c r="J31" s="82" t="s">
        <v>44</v>
      </c>
      <c r="K31" s="101" t="s">
        <v>45</v>
      </c>
      <c r="L31" s="102"/>
      <c r="M31" s="87"/>
    </row>
    <row r="32" spans="1:14" ht="15" thickTop="1" x14ac:dyDescent="0.3">
      <c r="A32" s="88" t="s">
        <v>94</v>
      </c>
      <c r="B32" s="97">
        <v>28294</v>
      </c>
      <c r="C32" s="98">
        <v>26769</v>
      </c>
      <c r="D32" s="98">
        <v>29647</v>
      </c>
      <c r="E32" s="98">
        <v>25827</v>
      </c>
      <c r="F32" s="98">
        <v>27233</v>
      </c>
      <c r="G32" s="98">
        <v>24290</v>
      </c>
      <c r="H32" s="98">
        <v>34351</v>
      </c>
      <c r="I32" s="98">
        <v>27230</v>
      </c>
      <c r="J32" s="98">
        <v>26509</v>
      </c>
      <c r="K32" s="99">
        <v>29483</v>
      </c>
      <c r="L32" s="89">
        <f>AVERAGE(B32:K32)</f>
        <v>27963.3</v>
      </c>
      <c r="M32" s="103" t="s">
        <v>95</v>
      </c>
    </row>
    <row r="33" spans="1:14" ht="15" thickBot="1" x14ac:dyDescent="0.35">
      <c r="A33" s="90" t="s">
        <v>96</v>
      </c>
      <c r="B33" s="94">
        <f>SUM(B2:B25)</f>
        <v>28758</v>
      </c>
      <c r="C33" s="95">
        <f t="shared" ref="C33:I33" si="4">SUM(C2:C25)</f>
        <v>27217</v>
      </c>
      <c r="D33" s="95">
        <f t="shared" si="4"/>
        <v>30113</v>
      </c>
      <c r="E33" s="95">
        <f t="shared" si="4"/>
        <v>26261</v>
      </c>
      <c r="F33" s="95">
        <f t="shared" si="4"/>
        <v>27650</v>
      </c>
      <c r="G33" s="95">
        <f t="shared" si="4"/>
        <v>24669</v>
      </c>
      <c r="H33" s="95">
        <f t="shared" si="4"/>
        <v>34850</v>
      </c>
      <c r="I33" s="95">
        <f t="shared" si="4"/>
        <v>27657</v>
      </c>
      <c r="J33" s="95">
        <f>SUM(J2:J25)</f>
        <v>26944</v>
      </c>
      <c r="K33" s="96">
        <f>SUM(K2:K25)</f>
        <v>29902</v>
      </c>
      <c r="L33" s="91">
        <f>AVERAGE(B33:K33)</f>
        <v>28402.1</v>
      </c>
      <c r="M33" s="93">
        <f>ROUND(100*(1 - (L32/L33)),3)</f>
        <v>1.5449999999999999</v>
      </c>
    </row>
    <row r="34" spans="1:14" x14ac:dyDescent="0.3">
      <c r="K34" s="76" t="s">
        <v>99</v>
      </c>
      <c r="L34" s="76" t="s">
        <v>98</v>
      </c>
      <c r="M34" s="76"/>
      <c r="N34" s="7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F70CB-B3D3-44B0-8415-B8E8FC9F690C}">
  <dimension ref="A1:N35"/>
  <sheetViews>
    <sheetView zoomScale="60" zoomScaleNormal="60" workbookViewId="0">
      <selection activeCell="O31" sqref="O31"/>
    </sheetView>
  </sheetViews>
  <sheetFormatPr defaultRowHeight="14.4" x14ac:dyDescent="0.3"/>
  <sheetData>
    <row r="1" spans="1:14" ht="15" thickBot="1" x14ac:dyDescent="0.35">
      <c r="A1" s="9" t="s">
        <v>23</v>
      </c>
      <c r="B1" s="56" t="s">
        <v>24</v>
      </c>
      <c r="C1" s="57" t="s">
        <v>25</v>
      </c>
      <c r="D1" s="57" t="s">
        <v>26</v>
      </c>
      <c r="E1" s="57" t="s">
        <v>27</v>
      </c>
      <c r="F1" s="57" t="s">
        <v>28</v>
      </c>
      <c r="G1" s="57" t="s">
        <v>29</v>
      </c>
      <c r="H1" s="57" t="s">
        <v>30</v>
      </c>
      <c r="I1" s="57" t="s">
        <v>31</v>
      </c>
      <c r="J1" s="57" t="s">
        <v>32</v>
      </c>
      <c r="K1" s="58" t="s">
        <v>33</v>
      </c>
      <c r="L1" s="15" t="s">
        <v>34</v>
      </c>
      <c r="M1" s="15" t="s">
        <v>35</v>
      </c>
      <c r="N1" s="5"/>
    </row>
    <row r="2" spans="1:14" x14ac:dyDescent="0.3">
      <c r="A2" s="8">
        <v>1</v>
      </c>
      <c r="B2" s="59">
        <v>1114</v>
      </c>
      <c r="C2" s="60">
        <v>1243</v>
      </c>
      <c r="D2" s="60">
        <v>1172</v>
      </c>
      <c r="E2" s="60">
        <v>1134</v>
      </c>
      <c r="F2" s="60">
        <v>1107</v>
      </c>
      <c r="G2" s="60">
        <v>1146</v>
      </c>
      <c r="H2" s="60">
        <v>1186</v>
      </c>
      <c r="I2" s="60">
        <v>1210</v>
      </c>
      <c r="J2" s="60">
        <v>1130</v>
      </c>
      <c r="K2" s="61">
        <v>1138</v>
      </c>
      <c r="L2" s="4">
        <f>AVERAGE(B2:K2)</f>
        <v>1158</v>
      </c>
      <c r="M2" s="4">
        <f>_xlfn.STDEV.P(B2:K2)</f>
        <v>41.653331199317059</v>
      </c>
      <c r="N2" s="8">
        <f t="shared" ref="N2:N25" si="0">100*M2/L2</f>
        <v>3.5970061484729761</v>
      </c>
    </row>
    <row r="3" spans="1:14" x14ac:dyDescent="0.3">
      <c r="A3" s="8">
        <f>A2+1</f>
        <v>2</v>
      </c>
      <c r="B3" s="62">
        <v>1161</v>
      </c>
      <c r="C3" s="63">
        <v>1168</v>
      </c>
      <c r="D3" s="63">
        <v>1123</v>
      </c>
      <c r="E3" s="63">
        <v>1153</v>
      </c>
      <c r="F3" s="63">
        <v>1149</v>
      </c>
      <c r="G3" s="63">
        <v>1128</v>
      </c>
      <c r="H3" s="63">
        <v>1169</v>
      </c>
      <c r="I3" s="63">
        <v>1097</v>
      </c>
      <c r="J3" s="63">
        <v>1159</v>
      </c>
      <c r="K3" s="64">
        <v>1139</v>
      </c>
      <c r="L3" s="4">
        <f t="shared" ref="L3:L25" si="1">AVERAGE(B3:K3)</f>
        <v>1144.5999999999999</v>
      </c>
      <c r="M3" s="4">
        <f t="shared" ref="M3:M25" si="2">_xlfn.STDEV.P(B3:K3)</f>
        <v>21.790823756801853</v>
      </c>
      <c r="N3" s="8">
        <f t="shared" si="0"/>
        <v>1.9037937931855542</v>
      </c>
    </row>
    <row r="4" spans="1:14" x14ac:dyDescent="0.3">
      <c r="A4" s="8">
        <f t="shared" ref="A4:A25" si="3">A3+1</f>
        <v>3</v>
      </c>
      <c r="B4" s="62">
        <v>1159</v>
      </c>
      <c r="C4" s="63">
        <v>1143</v>
      </c>
      <c r="D4" s="63">
        <v>1193</v>
      </c>
      <c r="E4" s="63">
        <v>1080</v>
      </c>
      <c r="F4" s="63">
        <v>1142</v>
      </c>
      <c r="G4" s="63">
        <v>1107</v>
      </c>
      <c r="H4" s="63">
        <v>1164</v>
      </c>
      <c r="I4" s="63">
        <v>1154</v>
      </c>
      <c r="J4" s="63">
        <v>1104</v>
      </c>
      <c r="K4" s="64">
        <v>1133</v>
      </c>
      <c r="L4" s="4">
        <f t="shared" si="1"/>
        <v>1137.9000000000001</v>
      </c>
      <c r="M4" s="4">
        <f t="shared" si="2"/>
        <v>31.535535511546335</v>
      </c>
      <c r="N4" s="8">
        <f t="shared" si="0"/>
        <v>2.7713802189600436</v>
      </c>
    </row>
    <row r="5" spans="1:14" x14ac:dyDescent="0.3">
      <c r="A5" s="8">
        <f t="shared" si="3"/>
        <v>4</v>
      </c>
      <c r="B5" s="62">
        <v>1152</v>
      </c>
      <c r="C5" s="63">
        <v>1098</v>
      </c>
      <c r="D5" s="63">
        <v>1081</v>
      </c>
      <c r="E5" s="63">
        <v>1161</v>
      </c>
      <c r="F5" s="63">
        <v>1157</v>
      </c>
      <c r="G5" s="63">
        <v>1147</v>
      </c>
      <c r="H5" s="63">
        <v>1082</v>
      </c>
      <c r="I5" s="63">
        <v>1137</v>
      </c>
      <c r="J5" s="63">
        <v>1104</v>
      </c>
      <c r="K5" s="64">
        <v>1118</v>
      </c>
      <c r="L5" s="4">
        <f t="shared" si="1"/>
        <v>1123.7</v>
      </c>
      <c r="M5" s="4">
        <f t="shared" si="2"/>
        <v>29.434843298376837</v>
      </c>
      <c r="N5" s="8">
        <f t="shared" si="0"/>
        <v>2.619457444013245</v>
      </c>
    </row>
    <row r="6" spans="1:14" x14ac:dyDescent="0.3">
      <c r="A6" s="8">
        <f t="shared" si="3"/>
        <v>5</v>
      </c>
      <c r="B6" s="62">
        <v>1079</v>
      </c>
      <c r="C6" s="63">
        <v>1211</v>
      </c>
      <c r="D6" s="63">
        <v>1104</v>
      </c>
      <c r="E6" s="63">
        <v>1157</v>
      </c>
      <c r="F6" s="63">
        <v>1156</v>
      </c>
      <c r="G6" s="63">
        <v>1148</v>
      </c>
      <c r="H6" s="63">
        <v>1167</v>
      </c>
      <c r="I6" s="63">
        <v>1195</v>
      </c>
      <c r="J6" s="63">
        <v>1104</v>
      </c>
      <c r="K6" s="64">
        <v>1152</v>
      </c>
      <c r="L6" s="4">
        <f t="shared" si="1"/>
        <v>1147.3</v>
      </c>
      <c r="M6" s="4">
        <f t="shared" si="2"/>
        <v>39.151117480858701</v>
      </c>
      <c r="N6" s="8">
        <f t="shared" si="0"/>
        <v>3.4124568535569342</v>
      </c>
    </row>
    <row r="7" spans="1:14" x14ac:dyDescent="0.3">
      <c r="A7" s="8">
        <f t="shared" si="3"/>
        <v>6</v>
      </c>
      <c r="B7" s="62">
        <v>1143</v>
      </c>
      <c r="C7" s="63">
        <v>1134</v>
      </c>
      <c r="D7" s="63">
        <v>1094</v>
      </c>
      <c r="E7" s="63">
        <v>1109</v>
      </c>
      <c r="F7" s="63">
        <v>1106</v>
      </c>
      <c r="G7" s="63">
        <v>1165</v>
      </c>
      <c r="H7" s="63">
        <v>1208</v>
      </c>
      <c r="I7" s="63">
        <v>1155</v>
      </c>
      <c r="J7" s="63">
        <v>1139</v>
      </c>
      <c r="K7" s="64">
        <v>1172</v>
      </c>
      <c r="L7" s="4">
        <f t="shared" si="1"/>
        <v>1142.5</v>
      </c>
      <c r="M7" s="4">
        <f t="shared" si="2"/>
        <v>32.733010860597595</v>
      </c>
      <c r="N7" s="8">
        <f t="shared" si="0"/>
        <v>2.8650337733564637</v>
      </c>
    </row>
    <row r="8" spans="1:14" x14ac:dyDescent="0.3">
      <c r="A8" s="8">
        <f t="shared" si="3"/>
        <v>7</v>
      </c>
      <c r="B8" s="62">
        <v>1157</v>
      </c>
      <c r="C8" s="63">
        <v>1067</v>
      </c>
      <c r="D8" s="63">
        <v>1120</v>
      </c>
      <c r="E8" s="63">
        <v>1065</v>
      </c>
      <c r="F8" s="63">
        <v>1169</v>
      </c>
      <c r="G8" s="63">
        <v>1092</v>
      </c>
      <c r="H8" s="63">
        <v>1136</v>
      </c>
      <c r="I8" s="63">
        <v>1238</v>
      </c>
      <c r="J8" s="63">
        <v>1155</v>
      </c>
      <c r="K8" s="64">
        <v>1143</v>
      </c>
      <c r="L8" s="4">
        <f t="shared" si="1"/>
        <v>1134.2</v>
      </c>
      <c r="M8" s="4">
        <f t="shared" si="2"/>
        <v>49.300709934036448</v>
      </c>
      <c r="N8" s="8">
        <f t="shared" si="0"/>
        <v>4.34673866461263</v>
      </c>
    </row>
    <row r="9" spans="1:14" x14ac:dyDescent="0.3">
      <c r="A9" s="8">
        <f t="shared" si="3"/>
        <v>8</v>
      </c>
      <c r="B9" s="62">
        <v>1114</v>
      </c>
      <c r="C9" s="63">
        <v>1153</v>
      </c>
      <c r="D9" s="63">
        <v>1193</v>
      </c>
      <c r="E9" s="63">
        <v>1138</v>
      </c>
      <c r="F9" s="63">
        <v>1105</v>
      </c>
      <c r="G9" s="63">
        <v>1174</v>
      </c>
      <c r="H9" s="63">
        <v>1193</v>
      </c>
      <c r="I9" s="63">
        <v>1111</v>
      </c>
      <c r="J9" s="63">
        <v>1112</v>
      </c>
      <c r="K9" s="64">
        <v>1185</v>
      </c>
      <c r="L9" s="4">
        <f t="shared" si="1"/>
        <v>1147.8</v>
      </c>
      <c r="M9" s="4">
        <f t="shared" si="2"/>
        <v>34.481299279464508</v>
      </c>
      <c r="N9" s="8">
        <f t="shared" si="0"/>
        <v>3.0041208642154134</v>
      </c>
    </row>
    <row r="10" spans="1:14" x14ac:dyDescent="0.3">
      <c r="A10" s="8">
        <f t="shared" si="3"/>
        <v>9</v>
      </c>
      <c r="B10" s="62">
        <v>1157</v>
      </c>
      <c r="C10" s="63">
        <v>1153</v>
      </c>
      <c r="D10" s="63">
        <v>1157</v>
      </c>
      <c r="E10" s="63">
        <v>1145</v>
      </c>
      <c r="F10" s="63">
        <v>1164</v>
      </c>
      <c r="G10" s="63">
        <v>1147</v>
      </c>
      <c r="H10" s="63">
        <v>1191</v>
      </c>
      <c r="I10" s="63">
        <v>1096</v>
      </c>
      <c r="J10" s="63">
        <v>1124</v>
      </c>
      <c r="K10" s="64">
        <v>1176</v>
      </c>
      <c r="L10" s="4">
        <f t="shared" si="1"/>
        <v>1151</v>
      </c>
      <c r="M10" s="4">
        <f t="shared" si="2"/>
        <v>25.051946032194785</v>
      </c>
      <c r="N10" s="8">
        <f t="shared" si="0"/>
        <v>2.1765374484965059</v>
      </c>
    </row>
    <row r="11" spans="1:14" x14ac:dyDescent="0.3">
      <c r="A11" s="8">
        <f t="shared" si="3"/>
        <v>10</v>
      </c>
      <c r="B11" s="62">
        <v>1133</v>
      </c>
      <c r="C11" s="63">
        <v>1128</v>
      </c>
      <c r="D11" s="63">
        <v>1207</v>
      </c>
      <c r="E11" s="63">
        <v>1170</v>
      </c>
      <c r="F11" s="63">
        <v>1084</v>
      </c>
      <c r="G11" s="63">
        <v>1126</v>
      </c>
      <c r="H11" s="63">
        <v>1071</v>
      </c>
      <c r="I11" s="63">
        <v>1207</v>
      </c>
      <c r="J11" s="63">
        <v>1136</v>
      </c>
      <c r="K11" s="64">
        <v>1098</v>
      </c>
      <c r="L11" s="4">
        <f t="shared" si="1"/>
        <v>1136</v>
      </c>
      <c r="M11" s="4">
        <f t="shared" si="2"/>
        <v>44.479208626053591</v>
      </c>
      <c r="N11" s="8">
        <f t="shared" si="0"/>
        <v>3.9154232945469709</v>
      </c>
    </row>
    <row r="12" spans="1:14" x14ac:dyDescent="0.3">
      <c r="A12" s="8">
        <f t="shared" si="3"/>
        <v>11</v>
      </c>
      <c r="B12" s="62">
        <v>1147</v>
      </c>
      <c r="C12" s="63">
        <v>1180</v>
      </c>
      <c r="D12" s="63">
        <v>1173</v>
      </c>
      <c r="E12" s="63">
        <v>1192</v>
      </c>
      <c r="F12" s="63">
        <v>1177</v>
      </c>
      <c r="G12" s="63">
        <v>1125</v>
      </c>
      <c r="H12" s="63">
        <v>1086</v>
      </c>
      <c r="I12" s="63">
        <v>1131</v>
      </c>
      <c r="J12" s="63">
        <v>1150</v>
      </c>
      <c r="K12" s="64">
        <v>1110</v>
      </c>
      <c r="L12" s="4">
        <f t="shared" si="1"/>
        <v>1147.0999999999999</v>
      </c>
      <c r="M12" s="4">
        <f t="shared" si="2"/>
        <v>32.448266517643127</v>
      </c>
      <c r="N12" s="8">
        <f t="shared" si="0"/>
        <v>2.8287216910158777</v>
      </c>
    </row>
    <row r="13" spans="1:14" x14ac:dyDescent="0.3">
      <c r="A13" s="8">
        <f t="shared" si="3"/>
        <v>12</v>
      </c>
      <c r="B13" s="62">
        <v>1150</v>
      </c>
      <c r="C13" s="63">
        <v>1204</v>
      </c>
      <c r="D13" s="63">
        <v>1150</v>
      </c>
      <c r="E13" s="63">
        <v>1128</v>
      </c>
      <c r="F13" s="63">
        <v>1147</v>
      </c>
      <c r="G13" s="63">
        <v>1172</v>
      </c>
      <c r="H13" s="63">
        <v>1132</v>
      </c>
      <c r="I13" s="63">
        <v>1090</v>
      </c>
      <c r="J13" s="63">
        <v>1210</v>
      </c>
      <c r="K13" s="64">
        <v>1166</v>
      </c>
      <c r="L13" s="4">
        <f t="shared" si="1"/>
        <v>1154.9000000000001</v>
      </c>
      <c r="M13" s="4">
        <f t="shared" si="2"/>
        <v>33.812571626541505</v>
      </c>
      <c r="N13" s="8">
        <f t="shared" si="0"/>
        <v>2.9277488636714435</v>
      </c>
    </row>
    <row r="14" spans="1:14" x14ac:dyDescent="0.3">
      <c r="A14" s="8">
        <f t="shared" si="3"/>
        <v>13</v>
      </c>
      <c r="B14" s="62">
        <v>1172</v>
      </c>
      <c r="C14" s="63">
        <v>1090</v>
      </c>
      <c r="D14" s="63">
        <v>1081</v>
      </c>
      <c r="E14" s="63">
        <v>1151</v>
      </c>
      <c r="F14" s="63">
        <v>1112</v>
      </c>
      <c r="G14" s="63">
        <v>1144</v>
      </c>
      <c r="H14" s="63">
        <v>1133</v>
      </c>
      <c r="I14" s="63">
        <v>1136</v>
      </c>
      <c r="J14" s="63">
        <v>1160</v>
      </c>
      <c r="K14" s="64">
        <v>1124</v>
      </c>
      <c r="L14" s="4">
        <f t="shared" si="1"/>
        <v>1130.3</v>
      </c>
      <c r="M14" s="4">
        <f t="shared" si="2"/>
        <v>27.759863112054425</v>
      </c>
      <c r="N14" s="8">
        <f t="shared" si="0"/>
        <v>2.4559730259271371</v>
      </c>
    </row>
    <row r="15" spans="1:14" x14ac:dyDescent="0.3">
      <c r="A15" s="8">
        <f t="shared" si="3"/>
        <v>14</v>
      </c>
      <c r="B15" s="62">
        <v>1177</v>
      </c>
      <c r="C15" s="63">
        <v>1142</v>
      </c>
      <c r="D15" s="63">
        <v>1217</v>
      </c>
      <c r="E15" s="63">
        <v>1179</v>
      </c>
      <c r="F15" s="63">
        <v>1199</v>
      </c>
      <c r="G15" s="63">
        <v>1212</v>
      </c>
      <c r="H15" s="63">
        <v>1135</v>
      </c>
      <c r="I15" s="63">
        <v>1140</v>
      </c>
      <c r="J15" s="63">
        <v>1084</v>
      </c>
      <c r="K15" s="64">
        <v>1043</v>
      </c>
      <c r="L15" s="4">
        <f t="shared" si="1"/>
        <v>1152.8</v>
      </c>
      <c r="M15" s="4">
        <f t="shared" si="2"/>
        <v>53.310036578490546</v>
      </c>
      <c r="N15" s="8">
        <f t="shared" si="0"/>
        <v>4.6243959558024414</v>
      </c>
    </row>
    <row r="16" spans="1:14" x14ac:dyDescent="0.3">
      <c r="A16" s="8">
        <f t="shared" si="3"/>
        <v>15</v>
      </c>
      <c r="B16" s="62">
        <v>1133</v>
      </c>
      <c r="C16" s="63">
        <v>1126</v>
      </c>
      <c r="D16" s="63">
        <v>1155</v>
      </c>
      <c r="E16" s="63">
        <v>1159</v>
      </c>
      <c r="F16" s="63">
        <v>1159</v>
      </c>
      <c r="G16" s="63">
        <v>1282</v>
      </c>
      <c r="H16" s="63">
        <v>1110</v>
      </c>
      <c r="I16" s="63">
        <v>1162</v>
      </c>
      <c r="J16" s="63">
        <v>1154</v>
      </c>
      <c r="K16" s="64">
        <v>1094</v>
      </c>
      <c r="L16" s="4">
        <f t="shared" si="1"/>
        <v>1153.4000000000001</v>
      </c>
      <c r="M16" s="4">
        <f t="shared" si="2"/>
        <v>48.224889839169151</v>
      </c>
      <c r="N16" s="8">
        <f t="shared" si="0"/>
        <v>4.1811071474916899</v>
      </c>
    </row>
    <row r="17" spans="1:14" x14ac:dyDescent="0.3">
      <c r="A17" s="8">
        <f t="shared" si="3"/>
        <v>16</v>
      </c>
      <c r="B17" s="62">
        <v>1130</v>
      </c>
      <c r="C17" s="63">
        <v>1112</v>
      </c>
      <c r="D17" s="63">
        <v>1171</v>
      </c>
      <c r="E17" s="63">
        <v>1093</v>
      </c>
      <c r="F17" s="63">
        <v>1183</v>
      </c>
      <c r="G17" s="63">
        <v>1205</v>
      </c>
      <c r="H17" s="63">
        <v>1095</v>
      </c>
      <c r="I17" s="63">
        <v>1066</v>
      </c>
      <c r="J17" s="63">
        <v>1198</v>
      </c>
      <c r="K17" s="64">
        <v>1131</v>
      </c>
      <c r="L17" s="4">
        <f t="shared" si="1"/>
        <v>1138.4000000000001</v>
      </c>
      <c r="M17" s="4">
        <f t="shared" si="2"/>
        <v>45.878535286122641</v>
      </c>
      <c r="N17" s="8">
        <f t="shared" si="0"/>
        <v>4.0300891853586291</v>
      </c>
    </row>
    <row r="18" spans="1:14" x14ac:dyDescent="0.3">
      <c r="A18" s="8">
        <f t="shared" si="3"/>
        <v>17</v>
      </c>
      <c r="B18" s="62">
        <v>1144</v>
      </c>
      <c r="C18" s="63">
        <v>1103</v>
      </c>
      <c r="D18" s="63">
        <v>1148</v>
      </c>
      <c r="E18" s="63">
        <v>1153</v>
      </c>
      <c r="F18" s="63">
        <v>1114</v>
      </c>
      <c r="G18" s="63">
        <v>1153</v>
      </c>
      <c r="H18" s="63">
        <v>1051</v>
      </c>
      <c r="I18" s="63">
        <v>1151</v>
      </c>
      <c r="J18" s="63">
        <v>1124</v>
      </c>
      <c r="K18" s="64">
        <v>1042</v>
      </c>
      <c r="L18" s="4">
        <f t="shared" si="1"/>
        <v>1118.3</v>
      </c>
      <c r="M18" s="4">
        <f t="shared" si="2"/>
        <v>39.567789930699945</v>
      </c>
      <c r="N18" s="8">
        <f t="shared" si="0"/>
        <v>3.5382088822945494</v>
      </c>
    </row>
    <row r="19" spans="1:14" x14ac:dyDescent="0.3">
      <c r="A19" s="8">
        <f t="shared" si="3"/>
        <v>18</v>
      </c>
      <c r="B19" s="62">
        <v>1169</v>
      </c>
      <c r="C19" s="63">
        <v>1124</v>
      </c>
      <c r="D19" s="63">
        <v>1108</v>
      </c>
      <c r="E19" s="63">
        <v>1128</v>
      </c>
      <c r="F19" s="63">
        <v>1183</v>
      </c>
      <c r="G19" s="63">
        <v>1193</v>
      </c>
      <c r="H19" s="63">
        <v>1132</v>
      </c>
      <c r="I19" s="63">
        <v>1214</v>
      </c>
      <c r="J19" s="63">
        <v>1210</v>
      </c>
      <c r="K19" s="64">
        <v>1081</v>
      </c>
      <c r="L19" s="4">
        <f t="shared" si="1"/>
        <v>1154.2</v>
      </c>
      <c r="M19" s="4">
        <f t="shared" si="2"/>
        <v>43.390782431295243</v>
      </c>
      <c r="N19" s="8">
        <f t="shared" si="0"/>
        <v>3.7593816003548124</v>
      </c>
    </row>
    <row r="20" spans="1:14" x14ac:dyDescent="0.3">
      <c r="A20" s="8">
        <f t="shared" si="3"/>
        <v>19</v>
      </c>
      <c r="B20" s="62">
        <v>1197</v>
      </c>
      <c r="C20" s="63">
        <v>1208</v>
      </c>
      <c r="D20" s="63">
        <v>1137</v>
      </c>
      <c r="E20" s="63">
        <v>1103</v>
      </c>
      <c r="F20" s="63">
        <v>1213</v>
      </c>
      <c r="G20" s="63">
        <v>1069</v>
      </c>
      <c r="H20" s="63">
        <v>1083</v>
      </c>
      <c r="I20" s="63">
        <v>1223</v>
      </c>
      <c r="J20" s="63">
        <v>1106</v>
      </c>
      <c r="K20" s="64">
        <v>1092</v>
      </c>
      <c r="L20" s="4">
        <f t="shared" si="1"/>
        <v>1143.0999999999999</v>
      </c>
      <c r="M20" s="4">
        <f t="shared" si="2"/>
        <v>57.552497773771726</v>
      </c>
      <c r="N20" s="8">
        <f t="shared" si="0"/>
        <v>5.034773665801044</v>
      </c>
    </row>
    <row r="21" spans="1:14" x14ac:dyDescent="0.3">
      <c r="A21" s="8">
        <f t="shared" si="3"/>
        <v>20</v>
      </c>
      <c r="B21" s="62">
        <v>1182</v>
      </c>
      <c r="C21" s="63">
        <v>1162</v>
      </c>
      <c r="D21" s="63">
        <v>1143</v>
      </c>
      <c r="E21" s="63">
        <v>1139</v>
      </c>
      <c r="F21" s="63">
        <v>1196</v>
      </c>
      <c r="G21" s="63">
        <v>1125</v>
      </c>
      <c r="H21" s="63">
        <v>1130</v>
      </c>
      <c r="I21" s="63">
        <v>1117</v>
      </c>
      <c r="J21" s="63">
        <v>1074</v>
      </c>
      <c r="K21" s="64">
        <v>1119</v>
      </c>
      <c r="L21" s="4">
        <f t="shared" si="1"/>
        <v>1138.7</v>
      </c>
      <c r="M21" s="4">
        <f t="shared" si="2"/>
        <v>33.208583227834339</v>
      </c>
      <c r="N21" s="8">
        <f t="shared" si="0"/>
        <v>2.9163592893505168</v>
      </c>
    </row>
    <row r="22" spans="1:14" x14ac:dyDescent="0.3">
      <c r="A22" s="8">
        <f t="shared" si="3"/>
        <v>21</v>
      </c>
      <c r="B22" s="62">
        <v>1153</v>
      </c>
      <c r="C22" s="63">
        <v>1146</v>
      </c>
      <c r="D22" s="63">
        <v>1130</v>
      </c>
      <c r="E22" s="63">
        <v>1185</v>
      </c>
      <c r="F22" s="63">
        <v>1205</v>
      </c>
      <c r="G22" s="63">
        <v>1093</v>
      </c>
      <c r="H22" s="63">
        <v>1063</v>
      </c>
      <c r="I22" s="63">
        <v>1120</v>
      </c>
      <c r="J22" s="63">
        <v>1227</v>
      </c>
      <c r="K22" s="64">
        <v>1121</v>
      </c>
      <c r="L22" s="4">
        <f t="shared" si="1"/>
        <v>1144.3</v>
      </c>
      <c r="M22" s="4">
        <f t="shared" si="2"/>
        <v>47.789224726919358</v>
      </c>
      <c r="N22" s="8">
        <f t="shared" si="0"/>
        <v>4.1762846042925243</v>
      </c>
    </row>
    <row r="23" spans="1:14" x14ac:dyDescent="0.3">
      <c r="A23" s="8">
        <f t="shared" si="3"/>
        <v>22</v>
      </c>
      <c r="B23" s="62">
        <v>1038</v>
      </c>
      <c r="C23" s="63">
        <v>1176</v>
      </c>
      <c r="D23" s="63">
        <v>1246</v>
      </c>
      <c r="E23" s="63">
        <v>1244</v>
      </c>
      <c r="F23" s="63">
        <v>1178</v>
      </c>
      <c r="G23" s="63">
        <v>1068</v>
      </c>
      <c r="H23" s="63">
        <v>1147</v>
      </c>
      <c r="I23" s="63">
        <v>1158</v>
      </c>
      <c r="J23" s="63">
        <v>1100</v>
      </c>
      <c r="K23" s="64">
        <v>1183</v>
      </c>
      <c r="L23" s="4">
        <f t="shared" si="1"/>
        <v>1153.8</v>
      </c>
      <c r="M23" s="4">
        <f t="shared" si="2"/>
        <v>65.036605077448499</v>
      </c>
      <c r="N23" s="8">
        <f t="shared" si="0"/>
        <v>5.6367312426285761</v>
      </c>
    </row>
    <row r="24" spans="1:14" x14ac:dyDescent="0.3">
      <c r="A24" s="8">
        <f t="shared" si="3"/>
        <v>23</v>
      </c>
      <c r="B24" s="62">
        <v>1150</v>
      </c>
      <c r="C24" s="63">
        <v>1142</v>
      </c>
      <c r="D24" s="63">
        <v>1204</v>
      </c>
      <c r="E24" s="63">
        <v>1181</v>
      </c>
      <c r="F24" s="63">
        <v>1172</v>
      </c>
      <c r="G24" s="63">
        <v>1103</v>
      </c>
      <c r="H24" s="63">
        <v>1127</v>
      </c>
      <c r="I24" s="63">
        <v>1128</v>
      </c>
      <c r="J24" s="63">
        <v>1123</v>
      </c>
      <c r="K24" s="64">
        <v>1143</v>
      </c>
      <c r="L24" s="4">
        <f t="shared" si="1"/>
        <v>1147.3</v>
      </c>
      <c r="M24" s="4">
        <f t="shared" si="2"/>
        <v>28.900000000000002</v>
      </c>
      <c r="N24" s="8">
        <f t="shared" si="0"/>
        <v>2.5189575525145997</v>
      </c>
    </row>
    <row r="25" spans="1:14" ht="15" thickBot="1" x14ac:dyDescent="0.35">
      <c r="A25" s="8">
        <f t="shared" si="3"/>
        <v>24</v>
      </c>
      <c r="B25" s="65">
        <v>1150</v>
      </c>
      <c r="C25" s="66">
        <v>1189</v>
      </c>
      <c r="D25" s="66">
        <v>1173</v>
      </c>
      <c r="E25" s="66">
        <v>1148</v>
      </c>
      <c r="F25" s="66">
        <v>1149</v>
      </c>
      <c r="G25" s="66">
        <v>1175</v>
      </c>
      <c r="H25" s="66">
        <v>1137</v>
      </c>
      <c r="I25" s="66">
        <v>1132</v>
      </c>
      <c r="J25" s="66">
        <v>1152</v>
      </c>
      <c r="K25" s="67">
        <v>1137</v>
      </c>
      <c r="L25" s="4">
        <f t="shared" si="1"/>
        <v>1154.2</v>
      </c>
      <c r="M25" s="4">
        <f t="shared" si="2"/>
        <v>17.803370467414307</v>
      </c>
      <c r="N25" s="8">
        <f t="shared" si="0"/>
        <v>1.5424857448808098</v>
      </c>
    </row>
    <row r="26" spans="1:14" x14ac:dyDescent="0.3">
      <c r="A26" s="5" t="s">
        <v>46</v>
      </c>
      <c r="B26" s="45" t="s">
        <v>48</v>
      </c>
      <c r="C26" s="45" t="s">
        <v>49</v>
      </c>
      <c r="D26" s="45" t="s">
        <v>50</v>
      </c>
      <c r="E26" s="68" t="s">
        <v>51</v>
      </c>
      <c r="F26" s="45" t="s">
        <v>52</v>
      </c>
      <c r="G26" s="45" t="s">
        <v>53</v>
      </c>
      <c r="H26" s="45" t="s">
        <v>54</v>
      </c>
      <c r="I26" s="68" t="s">
        <v>55</v>
      </c>
      <c r="J26" s="69" t="s">
        <v>56</v>
      </c>
      <c r="K26" s="70" t="s">
        <v>57</v>
      </c>
      <c r="L26" s="42">
        <f>AVERAGE(L2:L25)</f>
        <v>1143.9083333333333</v>
      </c>
      <c r="M26" s="4">
        <f>AVERAGE(M2:M25)</f>
        <v>38.512285107277187</v>
      </c>
      <c r="N26" s="9">
        <f>AVERAGE(N2:N25)</f>
        <v>3.3659652897833912</v>
      </c>
    </row>
    <row r="27" spans="1:14" x14ac:dyDescent="0.3">
      <c r="L27" s="75" t="s">
        <v>13</v>
      </c>
      <c r="M27" s="4"/>
      <c r="N27" s="9">
        <f>100*M26/L26</f>
        <v>3.3667282582908467</v>
      </c>
    </row>
    <row r="28" spans="1:14" x14ac:dyDescent="0.3">
      <c r="L28" s="78" t="s">
        <v>91</v>
      </c>
      <c r="M28" s="78"/>
      <c r="N28" s="78">
        <f>ROUND(L26,0)</f>
        <v>1144</v>
      </c>
    </row>
    <row r="30" spans="1:14" ht="15" thickBot="1" x14ac:dyDescent="0.35"/>
    <row r="31" spans="1:14" x14ac:dyDescent="0.3">
      <c r="A31" s="80"/>
      <c r="B31" s="81" t="s">
        <v>48</v>
      </c>
      <c r="C31" s="82" t="s">
        <v>49</v>
      </c>
      <c r="D31" s="82" t="s">
        <v>50</v>
      </c>
      <c r="E31" s="83" t="s">
        <v>51</v>
      </c>
      <c r="F31" s="82" t="s">
        <v>52</v>
      </c>
      <c r="G31" s="82" t="s">
        <v>53</v>
      </c>
      <c r="H31" s="82" t="s">
        <v>54</v>
      </c>
      <c r="I31" s="83" t="s">
        <v>55</v>
      </c>
      <c r="J31" s="84" t="s">
        <v>56</v>
      </c>
      <c r="K31" s="85" t="s">
        <v>57</v>
      </c>
      <c r="L31" s="86"/>
      <c r="M31" s="87"/>
    </row>
    <row r="32" spans="1:14" x14ac:dyDescent="0.3">
      <c r="A32" s="88" t="s">
        <v>94</v>
      </c>
      <c r="B32" s="97">
        <v>7</v>
      </c>
      <c r="C32" s="98">
        <v>9</v>
      </c>
      <c r="D32" s="98">
        <v>13</v>
      </c>
      <c r="E32" s="98">
        <v>12</v>
      </c>
      <c r="F32" s="98">
        <v>11</v>
      </c>
      <c r="G32" s="98">
        <v>10</v>
      </c>
      <c r="H32" s="98">
        <v>7</v>
      </c>
      <c r="I32" s="98">
        <v>9</v>
      </c>
      <c r="J32" s="98">
        <v>19</v>
      </c>
      <c r="K32" s="99">
        <v>16</v>
      </c>
      <c r="L32" s="89">
        <f t="shared" ref="L32:L33" si="4">AVERAGE(B32:K32)</f>
        <v>11.3</v>
      </c>
      <c r="M32" s="92" t="s">
        <v>95</v>
      </c>
    </row>
    <row r="33" spans="1:13" ht="15" thickBot="1" x14ac:dyDescent="0.35">
      <c r="A33" s="90" t="s">
        <v>96</v>
      </c>
      <c r="B33" s="94">
        <f>SUM(B2:B25)</f>
        <v>27461</v>
      </c>
      <c r="C33" s="95">
        <f t="shared" ref="C33:I33" si="5">SUM(C2:C25)</f>
        <v>27602</v>
      </c>
      <c r="D33" s="95">
        <f t="shared" si="5"/>
        <v>27680</v>
      </c>
      <c r="E33" s="95">
        <f t="shared" si="5"/>
        <v>27495</v>
      </c>
      <c r="F33" s="95">
        <f t="shared" si="5"/>
        <v>27726</v>
      </c>
      <c r="G33" s="95">
        <f t="shared" si="5"/>
        <v>27499</v>
      </c>
      <c r="H33" s="95">
        <f t="shared" si="5"/>
        <v>27128</v>
      </c>
      <c r="I33" s="95">
        <f t="shared" si="5"/>
        <v>27568</v>
      </c>
      <c r="J33" s="95">
        <f>SUM(J2:J25)</f>
        <v>27339</v>
      </c>
      <c r="K33" s="96">
        <f>SUM(K2:K25)</f>
        <v>27040</v>
      </c>
      <c r="L33" s="91">
        <f t="shared" si="4"/>
        <v>27453.8</v>
      </c>
      <c r="M33" s="93">
        <f>ROUND(100*(1 - (L32/L33)),2)</f>
        <v>99.96</v>
      </c>
    </row>
    <row r="35" spans="1:13" x14ac:dyDescent="0.3">
      <c r="K35" t="s">
        <v>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F5388-718C-4CA3-B4D3-959BC7CBDD97}">
  <dimension ref="A1:N60"/>
  <sheetViews>
    <sheetView zoomScale="50" zoomScaleNormal="50" workbookViewId="0">
      <selection activeCell="I31" sqref="I31"/>
    </sheetView>
  </sheetViews>
  <sheetFormatPr defaultRowHeight="14.4" x14ac:dyDescent="0.3"/>
  <sheetData>
    <row r="1" spans="1:14" x14ac:dyDescent="0.3">
      <c r="A1" s="9" t="s">
        <v>23</v>
      </c>
      <c r="B1" s="10" t="s">
        <v>24</v>
      </c>
      <c r="C1" s="11" t="s">
        <v>25</v>
      </c>
      <c r="D1" s="11" t="s">
        <v>26</v>
      </c>
      <c r="E1" s="11" t="s">
        <v>27</v>
      </c>
      <c r="F1" s="11" t="s">
        <v>28</v>
      </c>
      <c r="G1" s="11" t="s">
        <v>29</v>
      </c>
      <c r="H1" s="11" t="s">
        <v>30</v>
      </c>
      <c r="I1" s="11" t="s">
        <v>31</v>
      </c>
      <c r="J1" s="11" t="s">
        <v>32</v>
      </c>
      <c r="K1" s="12" t="s">
        <v>33</v>
      </c>
      <c r="L1" s="15" t="s">
        <v>34</v>
      </c>
      <c r="M1" s="15" t="s">
        <v>35</v>
      </c>
      <c r="N1" s="5"/>
    </row>
    <row r="2" spans="1:14" x14ac:dyDescent="0.3">
      <c r="A2" s="8">
        <v>1</v>
      </c>
      <c r="B2" s="16">
        <v>5784</v>
      </c>
      <c r="C2" s="17">
        <v>5800</v>
      </c>
      <c r="D2" s="17">
        <v>5859</v>
      </c>
      <c r="E2" s="17">
        <v>5938</v>
      </c>
      <c r="F2" s="17">
        <v>5748</v>
      </c>
      <c r="G2" s="17">
        <v>5635</v>
      </c>
      <c r="H2" s="17">
        <v>6003</v>
      </c>
      <c r="I2" s="17">
        <v>6050</v>
      </c>
      <c r="J2" s="17">
        <v>5877</v>
      </c>
      <c r="K2" s="18">
        <v>5833</v>
      </c>
      <c r="L2" s="4">
        <f>AVERAGE(B2:K2)</f>
        <v>5852.7</v>
      </c>
      <c r="M2" s="4">
        <f>_xlfn.STDEV.P(B2:K2)</f>
        <v>116.47493292550118</v>
      </c>
      <c r="N2" s="8">
        <f t="shared" ref="N2:N25" si="0">100*M2/L2</f>
        <v>1.9901059839988584</v>
      </c>
    </row>
    <row r="3" spans="1:14" x14ac:dyDescent="0.3">
      <c r="A3" s="8">
        <f>A2+1</f>
        <v>2</v>
      </c>
      <c r="B3" s="16">
        <v>5553</v>
      </c>
      <c r="C3" s="17">
        <v>5488</v>
      </c>
      <c r="D3" s="17">
        <v>5681</v>
      </c>
      <c r="E3" s="17">
        <v>5677</v>
      </c>
      <c r="F3" s="17">
        <v>5518</v>
      </c>
      <c r="G3" s="17">
        <v>5451</v>
      </c>
      <c r="H3" s="17">
        <v>5693</v>
      </c>
      <c r="I3" s="17">
        <v>5738</v>
      </c>
      <c r="J3" s="17">
        <v>5612</v>
      </c>
      <c r="K3" s="18">
        <v>5637</v>
      </c>
      <c r="L3" s="4">
        <f t="shared" ref="L3:L25" si="1">AVERAGE(B3:K3)</f>
        <v>5604.8</v>
      </c>
      <c r="M3" s="4">
        <f t="shared" ref="M3:M25" si="2">_xlfn.STDEV.P(B3:K3)</f>
        <v>92.273289743023682</v>
      </c>
      <c r="N3" s="8">
        <f t="shared" si="0"/>
        <v>1.6463261801138966</v>
      </c>
    </row>
    <row r="4" spans="1:14" x14ac:dyDescent="0.3">
      <c r="A4" s="8">
        <f t="shared" ref="A4:A25" si="3">A3+1</f>
        <v>3</v>
      </c>
      <c r="B4" s="16">
        <v>5475</v>
      </c>
      <c r="C4" s="17">
        <v>5503</v>
      </c>
      <c r="D4" s="17">
        <v>5553</v>
      </c>
      <c r="E4" s="17">
        <v>5621</v>
      </c>
      <c r="F4" s="17">
        <v>5502</v>
      </c>
      <c r="G4" s="17">
        <v>5415</v>
      </c>
      <c r="H4" s="17">
        <v>5628</v>
      </c>
      <c r="I4" s="17">
        <v>5644</v>
      </c>
      <c r="J4" s="17">
        <v>5538</v>
      </c>
      <c r="K4" s="18">
        <v>5578</v>
      </c>
      <c r="L4" s="4">
        <f t="shared" si="1"/>
        <v>5545.7</v>
      </c>
      <c r="M4" s="4">
        <f t="shared" si="2"/>
        <v>70.054336054237211</v>
      </c>
      <c r="N4" s="8">
        <f t="shared" si="0"/>
        <v>1.2632189994813496</v>
      </c>
    </row>
    <row r="5" spans="1:14" x14ac:dyDescent="0.3">
      <c r="A5" s="8">
        <f t="shared" si="3"/>
        <v>4</v>
      </c>
      <c r="B5" s="16">
        <v>5430</v>
      </c>
      <c r="C5" s="17">
        <v>5428</v>
      </c>
      <c r="D5" s="17">
        <v>5584</v>
      </c>
      <c r="E5" s="17">
        <v>5653</v>
      </c>
      <c r="F5" s="17">
        <v>5471</v>
      </c>
      <c r="G5" s="17">
        <v>5370</v>
      </c>
      <c r="H5" s="17">
        <v>5626</v>
      </c>
      <c r="I5" s="17">
        <v>5595</v>
      </c>
      <c r="J5" s="17">
        <v>5565</v>
      </c>
      <c r="K5" s="18">
        <v>5520</v>
      </c>
      <c r="L5" s="4">
        <f t="shared" si="1"/>
        <v>5524.2</v>
      </c>
      <c r="M5" s="4">
        <f t="shared" si="2"/>
        <v>90.531541464839762</v>
      </c>
      <c r="N5" s="8">
        <f t="shared" si="0"/>
        <v>1.6388172308178517</v>
      </c>
    </row>
    <row r="6" spans="1:14" x14ac:dyDescent="0.3">
      <c r="A6" s="8">
        <f t="shared" si="3"/>
        <v>5</v>
      </c>
      <c r="B6" s="16">
        <v>5463</v>
      </c>
      <c r="C6" s="17">
        <v>5421</v>
      </c>
      <c r="D6" s="17">
        <v>5574</v>
      </c>
      <c r="E6" s="17">
        <v>5616</v>
      </c>
      <c r="F6" s="17">
        <v>5459</v>
      </c>
      <c r="G6" s="17">
        <v>5307</v>
      </c>
      <c r="H6" s="17">
        <v>5589</v>
      </c>
      <c r="I6" s="17">
        <v>5687</v>
      </c>
      <c r="J6" s="17">
        <v>5495</v>
      </c>
      <c r="K6" s="18">
        <v>5429</v>
      </c>
      <c r="L6" s="4">
        <f t="shared" si="1"/>
        <v>5504</v>
      </c>
      <c r="M6" s="4">
        <f t="shared" si="2"/>
        <v>106.42744007068853</v>
      </c>
      <c r="N6" s="8">
        <f t="shared" si="0"/>
        <v>1.9336380826796609</v>
      </c>
    </row>
    <row r="7" spans="1:14" x14ac:dyDescent="0.3">
      <c r="A7" s="8">
        <f t="shared" si="3"/>
        <v>6</v>
      </c>
      <c r="B7" s="16">
        <v>5457</v>
      </c>
      <c r="C7" s="17">
        <v>5489</v>
      </c>
      <c r="D7" s="17">
        <v>5485</v>
      </c>
      <c r="E7" s="17">
        <v>5438</v>
      </c>
      <c r="F7" s="17">
        <v>5433</v>
      </c>
      <c r="G7" s="17">
        <v>5230</v>
      </c>
      <c r="H7" s="17">
        <v>5572</v>
      </c>
      <c r="I7" s="17">
        <v>5607</v>
      </c>
      <c r="J7" s="17">
        <v>5529</v>
      </c>
      <c r="K7" s="18">
        <v>5440</v>
      </c>
      <c r="L7" s="4">
        <f t="shared" si="1"/>
        <v>5468</v>
      </c>
      <c r="M7" s="4">
        <f t="shared" si="2"/>
        <v>97.088619312461134</v>
      </c>
      <c r="N7" s="8">
        <f t="shared" si="0"/>
        <v>1.7755782610179434</v>
      </c>
    </row>
    <row r="8" spans="1:14" x14ac:dyDescent="0.3">
      <c r="A8" s="8">
        <f t="shared" si="3"/>
        <v>7</v>
      </c>
      <c r="B8" s="16">
        <v>5409</v>
      </c>
      <c r="C8" s="17">
        <v>5386</v>
      </c>
      <c r="D8" s="17">
        <v>5522</v>
      </c>
      <c r="E8" s="17">
        <v>5392</v>
      </c>
      <c r="F8" s="17">
        <v>5351</v>
      </c>
      <c r="G8" s="17">
        <v>5299</v>
      </c>
      <c r="H8" s="17">
        <v>5565</v>
      </c>
      <c r="I8" s="17">
        <v>5518</v>
      </c>
      <c r="J8" s="17">
        <v>5440</v>
      </c>
      <c r="K8" s="18">
        <v>5423</v>
      </c>
      <c r="L8" s="4">
        <f t="shared" si="1"/>
        <v>5430.5</v>
      </c>
      <c r="M8" s="4">
        <f t="shared" si="2"/>
        <v>78.614566080339088</v>
      </c>
      <c r="N8" s="8">
        <f t="shared" si="0"/>
        <v>1.4476487631035648</v>
      </c>
    </row>
    <row r="9" spans="1:14" x14ac:dyDescent="0.3">
      <c r="A9" s="8">
        <f t="shared" si="3"/>
        <v>8</v>
      </c>
      <c r="B9" s="16">
        <v>5363</v>
      </c>
      <c r="C9" s="17">
        <v>5373</v>
      </c>
      <c r="D9" s="17">
        <v>5464</v>
      </c>
      <c r="E9" s="17">
        <v>5496</v>
      </c>
      <c r="F9" s="17">
        <v>5387</v>
      </c>
      <c r="G9" s="17">
        <v>5299</v>
      </c>
      <c r="H9" s="17">
        <v>5528</v>
      </c>
      <c r="I9" s="17">
        <v>5496</v>
      </c>
      <c r="J9" s="17">
        <v>5442</v>
      </c>
      <c r="K9" s="18">
        <v>5371</v>
      </c>
      <c r="L9" s="4">
        <f t="shared" si="1"/>
        <v>5421.9</v>
      </c>
      <c r="M9" s="4">
        <f t="shared" si="2"/>
        <v>70.134798780633858</v>
      </c>
      <c r="N9" s="8">
        <f t="shared" si="0"/>
        <v>1.2935465202352285</v>
      </c>
    </row>
    <row r="10" spans="1:14" x14ac:dyDescent="0.3">
      <c r="A10" s="8">
        <f t="shared" si="3"/>
        <v>9</v>
      </c>
      <c r="B10" s="16">
        <v>5315</v>
      </c>
      <c r="C10" s="17">
        <v>5315</v>
      </c>
      <c r="D10" s="17">
        <v>5442</v>
      </c>
      <c r="E10" s="17">
        <v>5524</v>
      </c>
      <c r="F10" s="17">
        <v>5385</v>
      </c>
      <c r="G10" s="17">
        <v>5263</v>
      </c>
      <c r="H10" s="17">
        <v>5645</v>
      </c>
      <c r="I10" s="17">
        <v>5564</v>
      </c>
      <c r="J10" s="17">
        <v>5459</v>
      </c>
      <c r="K10" s="18">
        <v>5355</v>
      </c>
      <c r="L10" s="4">
        <f t="shared" si="1"/>
        <v>5426.7</v>
      </c>
      <c r="M10" s="4">
        <f t="shared" si="2"/>
        <v>116.56847772875822</v>
      </c>
      <c r="N10" s="8">
        <f t="shared" si="0"/>
        <v>2.1480545769760302</v>
      </c>
    </row>
    <row r="11" spans="1:14" x14ac:dyDescent="0.3">
      <c r="A11" s="8">
        <f t="shared" si="3"/>
        <v>10</v>
      </c>
      <c r="B11" s="16">
        <v>5298</v>
      </c>
      <c r="C11" s="17">
        <v>5292</v>
      </c>
      <c r="D11" s="17">
        <v>5409</v>
      </c>
      <c r="E11" s="17">
        <v>5454</v>
      </c>
      <c r="F11" s="17">
        <v>5362</v>
      </c>
      <c r="G11" s="17">
        <v>5119</v>
      </c>
      <c r="H11" s="17">
        <v>5558</v>
      </c>
      <c r="I11" s="17">
        <v>5466</v>
      </c>
      <c r="J11" s="17">
        <v>5433</v>
      </c>
      <c r="K11" s="18">
        <v>5404</v>
      </c>
      <c r="L11" s="4">
        <f t="shared" si="1"/>
        <v>5379.5</v>
      </c>
      <c r="M11" s="4">
        <f t="shared" si="2"/>
        <v>114.75735270561098</v>
      </c>
      <c r="N11" s="8">
        <f t="shared" si="0"/>
        <v>2.1332345516425502</v>
      </c>
    </row>
    <row r="12" spans="1:14" x14ac:dyDescent="0.3">
      <c r="A12" s="8">
        <f t="shared" si="3"/>
        <v>11</v>
      </c>
      <c r="B12" s="16">
        <v>5222</v>
      </c>
      <c r="C12" s="17">
        <v>5292</v>
      </c>
      <c r="D12" s="17">
        <v>5357</v>
      </c>
      <c r="E12" s="17">
        <v>5451</v>
      </c>
      <c r="F12" s="17">
        <v>5339</v>
      </c>
      <c r="G12" s="17">
        <v>5195</v>
      </c>
      <c r="H12" s="17">
        <v>5524</v>
      </c>
      <c r="I12" s="17">
        <v>5446</v>
      </c>
      <c r="J12" s="17">
        <v>5354</v>
      </c>
      <c r="K12" s="18">
        <v>5352</v>
      </c>
      <c r="L12" s="4">
        <f t="shared" si="1"/>
        <v>5353.2</v>
      </c>
      <c r="M12" s="4">
        <f t="shared" si="2"/>
        <v>96.723109958272119</v>
      </c>
      <c r="N12" s="8">
        <f t="shared" si="0"/>
        <v>1.8068278778725273</v>
      </c>
    </row>
    <row r="13" spans="1:14" x14ac:dyDescent="0.3">
      <c r="A13" s="8">
        <f t="shared" si="3"/>
        <v>12</v>
      </c>
      <c r="B13" s="16">
        <v>5268</v>
      </c>
      <c r="C13" s="17">
        <v>5292</v>
      </c>
      <c r="D13" s="17">
        <v>5378</v>
      </c>
      <c r="E13" s="17">
        <v>5198</v>
      </c>
      <c r="F13" s="17">
        <v>5384</v>
      </c>
      <c r="G13" s="17">
        <v>5234</v>
      </c>
      <c r="H13" s="17">
        <v>5537</v>
      </c>
      <c r="I13" s="17">
        <v>5452</v>
      </c>
      <c r="J13" s="17">
        <v>5369</v>
      </c>
      <c r="K13" s="18">
        <v>5382</v>
      </c>
      <c r="L13" s="4">
        <f t="shared" si="1"/>
        <v>5349.4</v>
      </c>
      <c r="M13" s="4">
        <f t="shared" si="2"/>
        <v>97.6434329589041</v>
      </c>
      <c r="N13" s="8">
        <f t="shared" si="0"/>
        <v>1.8253156047202324</v>
      </c>
    </row>
    <row r="14" spans="1:14" x14ac:dyDescent="0.3">
      <c r="A14" s="8">
        <f t="shared" si="3"/>
        <v>13</v>
      </c>
      <c r="B14" s="16">
        <v>5251</v>
      </c>
      <c r="C14" s="17">
        <v>5326</v>
      </c>
      <c r="D14" s="17">
        <v>5394</v>
      </c>
      <c r="E14" s="17">
        <v>5394</v>
      </c>
      <c r="F14" s="17">
        <v>5308</v>
      </c>
      <c r="G14" s="17">
        <v>5169</v>
      </c>
      <c r="H14" s="17">
        <v>5483</v>
      </c>
      <c r="I14" s="17">
        <v>5379</v>
      </c>
      <c r="J14" s="17">
        <v>5349</v>
      </c>
      <c r="K14" s="18">
        <v>5362</v>
      </c>
      <c r="L14" s="4">
        <f t="shared" si="1"/>
        <v>5341.5</v>
      </c>
      <c r="M14" s="4">
        <f t="shared" si="2"/>
        <v>81.686290159365171</v>
      </c>
      <c r="N14" s="8">
        <f t="shared" si="0"/>
        <v>1.529276236251337</v>
      </c>
    </row>
    <row r="15" spans="1:14" x14ac:dyDescent="0.3">
      <c r="A15" s="8">
        <f t="shared" si="3"/>
        <v>14</v>
      </c>
      <c r="B15" s="16">
        <v>5270</v>
      </c>
      <c r="C15" s="17">
        <v>5290</v>
      </c>
      <c r="D15" s="17">
        <v>5379</v>
      </c>
      <c r="E15" s="17">
        <v>5343</v>
      </c>
      <c r="F15" s="17">
        <v>5309</v>
      </c>
      <c r="G15" s="17">
        <v>5144</v>
      </c>
      <c r="H15" s="17">
        <v>5410</v>
      </c>
      <c r="I15" s="17">
        <v>5492</v>
      </c>
      <c r="J15" s="17">
        <v>5353</v>
      </c>
      <c r="K15" s="18">
        <v>5371</v>
      </c>
      <c r="L15" s="4">
        <f t="shared" si="1"/>
        <v>5336.1</v>
      </c>
      <c r="M15" s="4">
        <f t="shared" si="2"/>
        <v>87.914105807885008</v>
      </c>
      <c r="N15" s="8">
        <f t="shared" si="0"/>
        <v>1.6475348252072675</v>
      </c>
    </row>
    <row r="16" spans="1:14" x14ac:dyDescent="0.3">
      <c r="A16" s="8">
        <f t="shared" si="3"/>
        <v>15</v>
      </c>
      <c r="B16" s="16">
        <v>5303</v>
      </c>
      <c r="C16" s="17">
        <v>5258</v>
      </c>
      <c r="D16" s="17">
        <v>5419</v>
      </c>
      <c r="E16" s="17">
        <v>5412</v>
      </c>
      <c r="F16" s="17">
        <v>5307</v>
      </c>
      <c r="G16" s="17">
        <v>5232</v>
      </c>
      <c r="H16" s="17">
        <v>5464</v>
      </c>
      <c r="I16" s="17">
        <v>5447</v>
      </c>
      <c r="J16" s="17">
        <v>5315</v>
      </c>
      <c r="K16" s="18">
        <v>5382</v>
      </c>
      <c r="L16" s="4">
        <f t="shared" si="1"/>
        <v>5353.9</v>
      </c>
      <c r="M16" s="4">
        <f t="shared" si="2"/>
        <v>77.170525461473957</v>
      </c>
      <c r="N16" s="8">
        <f t="shared" si="0"/>
        <v>1.4413889960864783</v>
      </c>
    </row>
    <row r="17" spans="1:14" x14ac:dyDescent="0.3">
      <c r="A17" s="8">
        <f t="shared" si="3"/>
        <v>16</v>
      </c>
      <c r="B17" s="16">
        <v>5213</v>
      </c>
      <c r="C17" s="17">
        <v>5285</v>
      </c>
      <c r="D17" s="17">
        <v>5346</v>
      </c>
      <c r="E17" s="17">
        <v>5383</v>
      </c>
      <c r="F17" s="17">
        <v>5306</v>
      </c>
      <c r="G17" s="17">
        <v>5195</v>
      </c>
      <c r="H17" s="17">
        <v>5411</v>
      </c>
      <c r="I17" s="17">
        <v>5380</v>
      </c>
      <c r="J17" s="17">
        <v>5372</v>
      </c>
      <c r="K17" s="18">
        <v>5371</v>
      </c>
      <c r="L17" s="4">
        <f t="shared" si="1"/>
        <v>5326.2</v>
      </c>
      <c r="M17" s="4">
        <f t="shared" si="2"/>
        <v>70.669371017435822</v>
      </c>
      <c r="N17" s="8">
        <f t="shared" si="0"/>
        <v>1.3268253354631037</v>
      </c>
    </row>
    <row r="18" spans="1:14" x14ac:dyDescent="0.3">
      <c r="A18" s="8">
        <f t="shared" si="3"/>
        <v>17</v>
      </c>
      <c r="B18" s="16">
        <v>5215</v>
      </c>
      <c r="C18" s="17">
        <v>5278</v>
      </c>
      <c r="D18" s="17">
        <v>5268</v>
      </c>
      <c r="E18" s="17">
        <v>5353</v>
      </c>
      <c r="F18" s="17">
        <v>5274</v>
      </c>
      <c r="G18" s="17">
        <v>5174</v>
      </c>
      <c r="H18" s="17">
        <v>5430</v>
      </c>
      <c r="I18" s="17">
        <v>5383</v>
      </c>
      <c r="J18" s="17">
        <v>5330</v>
      </c>
      <c r="K18" s="18">
        <v>5334</v>
      </c>
      <c r="L18" s="4">
        <f t="shared" si="1"/>
        <v>5303.9</v>
      </c>
      <c r="M18" s="4">
        <f t="shared" si="2"/>
        <v>73.339552766566555</v>
      </c>
      <c r="N18" s="8">
        <f t="shared" si="0"/>
        <v>1.3827476529830232</v>
      </c>
    </row>
    <row r="19" spans="1:14" x14ac:dyDescent="0.3">
      <c r="A19" s="8">
        <f t="shared" si="3"/>
        <v>18</v>
      </c>
      <c r="B19" s="16">
        <v>5195</v>
      </c>
      <c r="C19" s="17">
        <v>5213</v>
      </c>
      <c r="D19" s="17">
        <v>5314</v>
      </c>
      <c r="E19" s="17">
        <v>5401</v>
      </c>
      <c r="F19" s="17">
        <v>5279</v>
      </c>
      <c r="G19" s="17">
        <v>5089</v>
      </c>
      <c r="H19" s="17">
        <v>5396</v>
      </c>
      <c r="I19" s="17">
        <v>5455</v>
      </c>
      <c r="J19" s="17">
        <v>5241</v>
      </c>
      <c r="K19" s="18">
        <v>5334</v>
      </c>
      <c r="L19" s="4">
        <f t="shared" si="1"/>
        <v>5291.7</v>
      </c>
      <c r="M19" s="4">
        <f t="shared" si="2"/>
        <v>105.42395363483577</v>
      </c>
      <c r="N19" s="8">
        <f t="shared" si="0"/>
        <v>1.9922511411235664</v>
      </c>
    </row>
    <row r="20" spans="1:14" x14ac:dyDescent="0.3">
      <c r="A20" s="8">
        <f t="shared" si="3"/>
        <v>19</v>
      </c>
      <c r="B20" s="16">
        <v>5207</v>
      </c>
      <c r="C20" s="17">
        <v>5297</v>
      </c>
      <c r="D20" s="17">
        <v>5322</v>
      </c>
      <c r="E20" s="17">
        <v>5362</v>
      </c>
      <c r="F20" s="17">
        <v>5259</v>
      </c>
      <c r="G20" s="17">
        <v>5118</v>
      </c>
      <c r="H20" s="17">
        <v>5468</v>
      </c>
      <c r="I20" s="17">
        <v>5407</v>
      </c>
      <c r="J20" s="17">
        <v>5266</v>
      </c>
      <c r="K20" s="18">
        <v>5198</v>
      </c>
      <c r="L20" s="4">
        <f t="shared" si="1"/>
        <v>5290.4</v>
      </c>
      <c r="M20" s="4">
        <f t="shared" si="2"/>
        <v>99.046655672970616</v>
      </c>
      <c r="N20" s="8">
        <f t="shared" si="0"/>
        <v>1.8721959714382772</v>
      </c>
    </row>
    <row r="21" spans="1:14" x14ac:dyDescent="0.3">
      <c r="A21" s="8">
        <f t="shared" si="3"/>
        <v>20</v>
      </c>
      <c r="B21" s="16">
        <v>5211</v>
      </c>
      <c r="C21" s="17">
        <v>5286</v>
      </c>
      <c r="D21" s="17">
        <v>5339</v>
      </c>
      <c r="E21" s="17">
        <v>5303</v>
      </c>
      <c r="F21" s="17">
        <v>5074</v>
      </c>
      <c r="G21" s="17">
        <v>5168</v>
      </c>
      <c r="H21" s="17">
        <v>5381</v>
      </c>
      <c r="I21" s="17">
        <v>5359</v>
      </c>
      <c r="J21" s="17">
        <v>5257</v>
      </c>
      <c r="K21" s="18">
        <v>5307</v>
      </c>
      <c r="L21" s="4">
        <f t="shared" si="1"/>
        <v>5268.5</v>
      </c>
      <c r="M21" s="4">
        <f t="shared" si="2"/>
        <v>89.534630171794419</v>
      </c>
      <c r="N21" s="8">
        <f t="shared" si="0"/>
        <v>1.6994330487196434</v>
      </c>
    </row>
    <row r="22" spans="1:14" x14ac:dyDescent="0.3">
      <c r="A22" s="8">
        <f t="shared" si="3"/>
        <v>21</v>
      </c>
      <c r="B22" s="16">
        <v>5190</v>
      </c>
      <c r="C22" s="17">
        <v>5258</v>
      </c>
      <c r="D22" s="17">
        <v>5336</v>
      </c>
      <c r="E22" s="17">
        <v>5285</v>
      </c>
      <c r="F22" s="17">
        <v>5128</v>
      </c>
      <c r="G22" s="17">
        <v>5128</v>
      </c>
      <c r="H22" s="17">
        <v>5476</v>
      </c>
      <c r="I22" s="17">
        <v>5378</v>
      </c>
      <c r="J22" s="17">
        <v>5252</v>
      </c>
      <c r="K22" s="18">
        <v>5291</v>
      </c>
      <c r="L22" s="4">
        <f t="shared" si="1"/>
        <v>5272.2</v>
      </c>
      <c r="M22" s="4">
        <f t="shared" si="2"/>
        <v>103.08714759852462</v>
      </c>
      <c r="N22" s="8">
        <f t="shared" si="0"/>
        <v>1.9552966048049132</v>
      </c>
    </row>
    <row r="23" spans="1:14" x14ac:dyDescent="0.3">
      <c r="A23" s="8">
        <f t="shared" si="3"/>
        <v>22</v>
      </c>
      <c r="B23" s="16">
        <v>5235</v>
      </c>
      <c r="C23" s="17">
        <v>5244</v>
      </c>
      <c r="D23" s="17">
        <v>5320</v>
      </c>
      <c r="E23" s="17">
        <v>5234</v>
      </c>
      <c r="F23" s="17">
        <v>5157</v>
      </c>
      <c r="G23" s="17">
        <v>5108</v>
      </c>
      <c r="H23" s="17">
        <v>5386</v>
      </c>
      <c r="I23" s="17">
        <v>5285</v>
      </c>
      <c r="J23" s="17">
        <v>5156</v>
      </c>
      <c r="K23" s="18">
        <v>5197</v>
      </c>
      <c r="L23" s="4">
        <f t="shared" si="1"/>
        <v>5232.2</v>
      </c>
      <c r="M23" s="4">
        <f t="shared" si="2"/>
        <v>79.011138455283628</v>
      </c>
      <c r="N23" s="8">
        <f t="shared" si="0"/>
        <v>1.5100940035794432</v>
      </c>
    </row>
    <row r="24" spans="1:14" x14ac:dyDescent="0.3">
      <c r="A24" s="8">
        <f t="shared" si="3"/>
        <v>23</v>
      </c>
      <c r="B24" s="16">
        <v>5194</v>
      </c>
      <c r="C24" s="17">
        <v>5233</v>
      </c>
      <c r="D24" s="17">
        <v>5305</v>
      </c>
      <c r="E24" s="17">
        <v>5323</v>
      </c>
      <c r="F24" s="17">
        <v>5096</v>
      </c>
      <c r="G24" s="17">
        <v>5145</v>
      </c>
      <c r="H24" s="17">
        <v>5360</v>
      </c>
      <c r="I24" s="17">
        <v>5403</v>
      </c>
      <c r="J24" s="17">
        <v>5235</v>
      </c>
      <c r="K24" s="18">
        <v>5312</v>
      </c>
      <c r="L24" s="4">
        <f t="shared" si="1"/>
        <v>5260.6</v>
      </c>
      <c r="M24" s="4">
        <f t="shared" si="2"/>
        <v>92.181559978121427</v>
      </c>
      <c r="N24" s="8">
        <f t="shared" si="0"/>
        <v>1.7523012579956929</v>
      </c>
    </row>
    <row r="25" spans="1:14" ht="15" thickBot="1" x14ac:dyDescent="0.35">
      <c r="A25" s="8">
        <f t="shared" si="3"/>
        <v>24</v>
      </c>
      <c r="B25" s="19">
        <v>5238</v>
      </c>
      <c r="C25" s="20">
        <v>5175</v>
      </c>
      <c r="D25" s="20">
        <v>5324</v>
      </c>
      <c r="E25" s="20">
        <v>5313</v>
      </c>
      <c r="F25" s="20">
        <v>5058</v>
      </c>
      <c r="G25" s="20">
        <v>5076</v>
      </c>
      <c r="H25" s="20">
        <v>5355</v>
      </c>
      <c r="I25" s="20">
        <v>5348</v>
      </c>
      <c r="J25" s="20">
        <v>5271</v>
      </c>
      <c r="K25" s="21">
        <v>5287</v>
      </c>
      <c r="L25" s="4">
        <f t="shared" si="1"/>
        <v>5244.5</v>
      </c>
      <c r="M25" s="4">
        <f t="shared" si="2"/>
        <v>102.22059479380854</v>
      </c>
      <c r="N25" s="8">
        <f t="shared" si="0"/>
        <v>1.9491008636439802</v>
      </c>
    </row>
    <row r="26" spans="1:14" x14ac:dyDescent="0.3">
      <c r="A26" s="5"/>
      <c r="B26" s="5"/>
      <c r="C26" s="5"/>
      <c r="D26" s="5"/>
      <c r="E26" s="5"/>
      <c r="F26" s="5"/>
      <c r="G26" s="5"/>
      <c r="H26" s="5"/>
      <c r="I26" s="5"/>
      <c r="J26" s="5"/>
      <c r="K26" s="5"/>
      <c r="L26" s="42">
        <f>AVERAGE(L2:L25)</f>
        <v>5390.9291666666659</v>
      </c>
      <c r="M26" s="4">
        <f>AVERAGE(M2:M25)</f>
        <v>92.02405930422232</v>
      </c>
      <c r="N26" s="9">
        <f>AVERAGE(N2:N25)</f>
        <v>1.7066982737481842</v>
      </c>
    </row>
    <row r="27" spans="1:14" x14ac:dyDescent="0.3">
      <c r="A27" s="5"/>
      <c r="B27" s="5"/>
      <c r="C27" s="5"/>
      <c r="D27" s="5"/>
      <c r="E27" s="5"/>
      <c r="F27" s="5"/>
      <c r="G27" s="5"/>
      <c r="H27" s="5"/>
      <c r="I27" s="5"/>
      <c r="J27" s="5"/>
      <c r="K27" s="5"/>
      <c r="L27" s="75" t="s">
        <v>15</v>
      </c>
      <c r="M27" s="4"/>
      <c r="N27" s="9">
        <f>100*M26/L26</f>
        <v>1.707016665572753</v>
      </c>
    </row>
    <row r="28" spans="1:14" x14ac:dyDescent="0.3">
      <c r="L28" s="78" t="s">
        <v>91</v>
      </c>
      <c r="M28" s="78"/>
      <c r="N28" s="78">
        <f>ROUND(L26,0)</f>
        <v>5391</v>
      </c>
    </row>
    <row r="31" spans="1:14" ht="15" thickBot="1" x14ac:dyDescent="0.35"/>
    <row r="32" spans="1:14" x14ac:dyDescent="0.3">
      <c r="A32" s="9" t="s">
        <v>23</v>
      </c>
      <c r="B32" s="10" t="s">
        <v>24</v>
      </c>
      <c r="C32" s="11" t="s">
        <v>25</v>
      </c>
      <c r="D32" s="11" t="s">
        <v>26</v>
      </c>
      <c r="E32" s="11" t="s">
        <v>27</v>
      </c>
      <c r="F32" s="11" t="s">
        <v>28</v>
      </c>
      <c r="G32" s="11" t="s">
        <v>29</v>
      </c>
      <c r="H32" s="11" t="s">
        <v>30</v>
      </c>
      <c r="I32" s="11" t="s">
        <v>31</v>
      </c>
      <c r="J32" s="11" t="s">
        <v>32</v>
      </c>
      <c r="K32" s="12" t="s">
        <v>33</v>
      </c>
      <c r="L32" s="15" t="s">
        <v>34</v>
      </c>
      <c r="M32" s="15" t="s">
        <v>35</v>
      </c>
      <c r="N32" s="5"/>
    </row>
    <row r="33" spans="1:14" x14ac:dyDescent="0.3">
      <c r="A33" s="8">
        <v>1</v>
      </c>
      <c r="B33" s="16">
        <v>0</v>
      </c>
      <c r="C33" s="17">
        <v>0</v>
      </c>
      <c r="D33" s="17">
        <v>0</v>
      </c>
      <c r="E33" s="17">
        <v>0</v>
      </c>
      <c r="F33" s="17">
        <v>0</v>
      </c>
      <c r="G33" s="17">
        <v>0</v>
      </c>
      <c r="H33" s="17">
        <v>0</v>
      </c>
      <c r="I33" s="17">
        <v>0</v>
      </c>
      <c r="J33" s="17">
        <v>0</v>
      </c>
      <c r="K33" s="18">
        <v>0</v>
      </c>
      <c r="L33" s="4">
        <f>AVERAGE(B33:K33)</f>
        <v>0</v>
      </c>
      <c r="M33" s="4">
        <f>_xlfn.STDEV.P(B33:K33)</f>
        <v>0</v>
      </c>
      <c r="N33" s="8">
        <v>0</v>
      </c>
    </row>
    <row r="34" spans="1:14" x14ac:dyDescent="0.3">
      <c r="A34" s="8">
        <f>A33+1</f>
        <v>2</v>
      </c>
      <c r="B34" s="16">
        <v>0</v>
      </c>
      <c r="C34" s="17">
        <v>0</v>
      </c>
      <c r="D34" s="17">
        <v>0</v>
      </c>
      <c r="E34" s="17">
        <v>0</v>
      </c>
      <c r="F34" s="17">
        <v>0</v>
      </c>
      <c r="G34" s="17">
        <v>0</v>
      </c>
      <c r="H34" s="17">
        <v>0</v>
      </c>
      <c r="I34" s="17">
        <v>0</v>
      </c>
      <c r="J34" s="17">
        <v>0</v>
      </c>
      <c r="K34" s="18">
        <v>0</v>
      </c>
      <c r="L34" s="4">
        <f t="shared" ref="L34:L56" si="4">AVERAGE(B34:K34)</f>
        <v>0</v>
      </c>
      <c r="M34" s="4">
        <f t="shared" ref="M34:M56" si="5">_xlfn.STDEV.P(B34:K34)</f>
        <v>0</v>
      </c>
      <c r="N34" s="8">
        <v>0</v>
      </c>
    </row>
    <row r="35" spans="1:14" x14ac:dyDescent="0.3">
      <c r="A35" s="8">
        <f t="shared" ref="A35:A56" si="6">A34+1</f>
        <v>3</v>
      </c>
      <c r="B35" s="16">
        <v>0</v>
      </c>
      <c r="C35" s="17">
        <v>0</v>
      </c>
      <c r="D35" s="17">
        <v>0</v>
      </c>
      <c r="E35" s="17">
        <v>0</v>
      </c>
      <c r="F35" s="17">
        <v>0</v>
      </c>
      <c r="G35" s="17">
        <v>0</v>
      </c>
      <c r="H35" s="17">
        <v>0</v>
      </c>
      <c r="I35" s="17">
        <v>0</v>
      </c>
      <c r="J35" s="17">
        <v>0</v>
      </c>
      <c r="K35" s="18">
        <v>0</v>
      </c>
      <c r="L35" s="4">
        <f t="shared" si="4"/>
        <v>0</v>
      </c>
      <c r="M35" s="4">
        <f t="shared" si="5"/>
        <v>0</v>
      </c>
      <c r="N35" s="8">
        <v>0</v>
      </c>
    </row>
    <row r="36" spans="1:14" x14ac:dyDescent="0.3">
      <c r="A36" s="8">
        <f t="shared" si="6"/>
        <v>4</v>
      </c>
      <c r="B36" s="16">
        <v>0</v>
      </c>
      <c r="C36" s="17">
        <v>0</v>
      </c>
      <c r="D36" s="17">
        <v>0</v>
      </c>
      <c r="E36" s="17">
        <v>0</v>
      </c>
      <c r="F36" s="17">
        <v>0</v>
      </c>
      <c r="G36" s="17">
        <v>0</v>
      </c>
      <c r="H36" s="17">
        <v>0</v>
      </c>
      <c r="I36" s="17">
        <v>0</v>
      </c>
      <c r="J36" s="17">
        <v>0</v>
      </c>
      <c r="K36" s="18">
        <v>0</v>
      </c>
      <c r="L36" s="4">
        <f t="shared" si="4"/>
        <v>0</v>
      </c>
      <c r="M36" s="4">
        <f t="shared" si="5"/>
        <v>0</v>
      </c>
      <c r="N36" s="8">
        <v>0</v>
      </c>
    </row>
    <row r="37" spans="1:14" x14ac:dyDescent="0.3">
      <c r="A37" s="8">
        <f t="shared" si="6"/>
        <v>5</v>
      </c>
      <c r="B37" s="16">
        <v>0</v>
      </c>
      <c r="C37" s="17">
        <v>0</v>
      </c>
      <c r="D37" s="17">
        <v>0</v>
      </c>
      <c r="E37" s="17">
        <v>0</v>
      </c>
      <c r="F37" s="17">
        <v>0</v>
      </c>
      <c r="G37" s="17">
        <v>0</v>
      </c>
      <c r="H37" s="17">
        <v>0</v>
      </c>
      <c r="I37" s="17">
        <v>0</v>
      </c>
      <c r="J37" s="17">
        <v>0</v>
      </c>
      <c r="K37" s="18">
        <v>0</v>
      </c>
      <c r="L37" s="4">
        <f t="shared" si="4"/>
        <v>0</v>
      </c>
      <c r="M37" s="4">
        <f t="shared" si="5"/>
        <v>0</v>
      </c>
      <c r="N37" s="8">
        <v>0</v>
      </c>
    </row>
    <row r="38" spans="1:14" x14ac:dyDescent="0.3">
      <c r="A38" s="8">
        <f t="shared" si="6"/>
        <v>6</v>
      </c>
      <c r="B38" s="16">
        <v>0</v>
      </c>
      <c r="C38" s="17">
        <v>0</v>
      </c>
      <c r="D38" s="17">
        <v>0</v>
      </c>
      <c r="E38" s="17">
        <v>0</v>
      </c>
      <c r="F38" s="17">
        <v>0</v>
      </c>
      <c r="G38" s="17">
        <v>0</v>
      </c>
      <c r="H38" s="17">
        <v>0</v>
      </c>
      <c r="I38" s="17">
        <v>0</v>
      </c>
      <c r="J38" s="17">
        <v>0</v>
      </c>
      <c r="K38" s="18">
        <v>0</v>
      </c>
      <c r="L38" s="4">
        <f t="shared" si="4"/>
        <v>0</v>
      </c>
      <c r="M38" s="4">
        <f t="shared" si="5"/>
        <v>0</v>
      </c>
      <c r="N38" s="8">
        <v>0</v>
      </c>
    </row>
    <row r="39" spans="1:14" x14ac:dyDescent="0.3">
      <c r="A39" s="8">
        <f t="shared" si="6"/>
        <v>7</v>
      </c>
      <c r="B39" s="16">
        <v>0</v>
      </c>
      <c r="C39" s="17">
        <v>0</v>
      </c>
      <c r="D39" s="17">
        <v>0</v>
      </c>
      <c r="E39" s="17">
        <v>0</v>
      </c>
      <c r="F39" s="17">
        <v>0</v>
      </c>
      <c r="G39" s="17">
        <v>0</v>
      </c>
      <c r="H39" s="17">
        <v>0</v>
      </c>
      <c r="I39" s="17">
        <v>0</v>
      </c>
      <c r="J39" s="17">
        <v>0</v>
      </c>
      <c r="K39" s="18">
        <v>0</v>
      </c>
      <c r="L39" s="4">
        <f t="shared" si="4"/>
        <v>0</v>
      </c>
      <c r="M39" s="4">
        <f t="shared" si="5"/>
        <v>0</v>
      </c>
      <c r="N39" s="8">
        <v>0</v>
      </c>
    </row>
    <row r="40" spans="1:14" x14ac:dyDescent="0.3">
      <c r="A40" s="8">
        <f t="shared" si="6"/>
        <v>8</v>
      </c>
      <c r="B40" s="16">
        <v>0</v>
      </c>
      <c r="C40" s="17">
        <v>0</v>
      </c>
      <c r="D40" s="17">
        <v>0</v>
      </c>
      <c r="E40" s="17">
        <v>0</v>
      </c>
      <c r="F40" s="17">
        <v>0</v>
      </c>
      <c r="G40" s="17">
        <v>0</v>
      </c>
      <c r="H40" s="17">
        <v>0</v>
      </c>
      <c r="I40" s="17">
        <v>0</v>
      </c>
      <c r="J40" s="17">
        <v>0</v>
      </c>
      <c r="K40" s="18">
        <v>0</v>
      </c>
      <c r="L40" s="4">
        <f t="shared" si="4"/>
        <v>0</v>
      </c>
      <c r="M40" s="4">
        <f t="shared" si="5"/>
        <v>0</v>
      </c>
      <c r="N40" s="8">
        <v>0</v>
      </c>
    </row>
    <row r="41" spans="1:14" x14ac:dyDescent="0.3">
      <c r="A41" s="8">
        <f t="shared" si="6"/>
        <v>9</v>
      </c>
      <c r="B41" s="16">
        <v>0</v>
      </c>
      <c r="C41" s="17">
        <v>0</v>
      </c>
      <c r="D41" s="17">
        <v>0</v>
      </c>
      <c r="E41" s="17">
        <v>0</v>
      </c>
      <c r="F41" s="17">
        <v>0</v>
      </c>
      <c r="G41" s="17">
        <v>0</v>
      </c>
      <c r="H41" s="17">
        <v>0</v>
      </c>
      <c r="I41" s="17">
        <v>0</v>
      </c>
      <c r="J41" s="17">
        <v>0</v>
      </c>
      <c r="K41" s="18">
        <v>0</v>
      </c>
      <c r="L41" s="4">
        <f t="shared" si="4"/>
        <v>0</v>
      </c>
      <c r="M41" s="4">
        <f t="shared" si="5"/>
        <v>0</v>
      </c>
      <c r="N41" s="8">
        <v>0</v>
      </c>
    </row>
    <row r="42" spans="1:14" x14ac:dyDescent="0.3">
      <c r="A42" s="8">
        <f t="shared" si="6"/>
        <v>10</v>
      </c>
      <c r="B42" s="16">
        <v>0</v>
      </c>
      <c r="C42" s="17">
        <v>0</v>
      </c>
      <c r="D42" s="17">
        <v>0</v>
      </c>
      <c r="E42" s="17">
        <v>0</v>
      </c>
      <c r="F42" s="17">
        <v>0</v>
      </c>
      <c r="G42" s="17">
        <v>0</v>
      </c>
      <c r="H42" s="17">
        <v>0</v>
      </c>
      <c r="I42" s="17">
        <v>0</v>
      </c>
      <c r="J42" s="17">
        <v>0</v>
      </c>
      <c r="K42" s="18">
        <v>0</v>
      </c>
      <c r="L42" s="4">
        <f t="shared" si="4"/>
        <v>0</v>
      </c>
      <c r="M42" s="4">
        <f t="shared" si="5"/>
        <v>0</v>
      </c>
      <c r="N42" s="8">
        <v>0</v>
      </c>
    </row>
    <row r="43" spans="1:14" x14ac:dyDescent="0.3">
      <c r="A43" s="8">
        <f t="shared" si="6"/>
        <v>11</v>
      </c>
      <c r="B43" s="16">
        <v>0</v>
      </c>
      <c r="C43" s="17">
        <v>0</v>
      </c>
      <c r="D43" s="17">
        <v>0</v>
      </c>
      <c r="E43" s="17">
        <v>0</v>
      </c>
      <c r="F43" s="17">
        <v>0</v>
      </c>
      <c r="G43" s="17">
        <v>0</v>
      </c>
      <c r="H43" s="17">
        <v>0</v>
      </c>
      <c r="I43" s="17">
        <v>0</v>
      </c>
      <c r="J43" s="17">
        <v>0</v>
      </c>
      <c r="K43" s="18">
        <v>0</v>
      </c>
      <c r="L43" s="4">
        <f t="shared" si="4"/>
        <v>0</v>
      </c>
      <c r="M43" s="4">
        <f t="shared" si="5"/>
        <v>0</v>
      </c>
      <c r="N43" s="8">
        <v>0</v>
      </c>
    </row>
    <row r="44" spans="1:14" x14ac:dyDescent="0.3">
      <c r="A44" s="8">
        <f t="shared" si="6"/>
        <v>12</v>
      </c>
      <c r="B44" s="16">
        <v>0</v>
      </c>
      <c r="C44" s="17">
        <v>0</v>
      </c>
      <c r="D44" s="17">
        <v>0</v>
      </c>
      <c r="E44" s="17">
        <v>0</v>
      </c>
      <c r="F44" s="17">
        <v>0</v>
      </c>
      <c r="G44" s="17">
        <v>0</v>
      </c>
      <c r="H44" s="17">
        <v>0</v>
      </c>
      <c r="I44" s="17">
        <v>0</v>
      </c>
      <c r="J44" s="17">
        <v>0</v>
      </c>
      <c r="K44" s="18">
        <v>0</v>
      </c>
      <c r="L44" s="4">
        <f t="shared" si="4"/>
        <v>0</v>
      </c>
      <c r="M44" s="4">
        <f t="shared" si="5"/>
        <v>0</v>
      </c>
      <c r="N44" s="8">
        <v>0</v>
      </c>
    </row>
    <row r="45" spans="1:14" x14ac:dyDescent="0.3">
      <c r="A45" s="8">
        <f t="shared" si="6"/>
        <v>13</v>
      </c>
      <c r="B45" s="16">
        <v>0</v>
      </c>
      <c r="C45" s="17">
        <v>0</v>
      </c>
      <c r="D45" s="17">
        <v>0</v>
      </c>
      <c r="E45" s="17">
        <v>0</v>
      </c>
      <c r="F45" s="17">
        <v>0</v>
      </c>
      <c r="G45" s="17">
        <v>0</v>
      </c>
      <c r="H45" s="17">
        <v>0</v>
      </c>
      <c r="I45" s="17">
        <v>0</v>
      </c>
      <c r="J45" s="17">
        <v>0</v>
      </c>
      <c r="K45" s="18">
        <v>0</v>
      </c>
      <c r="L45" s="4">
        <f t="shared" si="4"/>
        <v>0</v>
      </c>
      <c r="M45" s="4">
        <f t="shared" si="5"/>
        <v>0</v>
      </c>
      <c r="N45" s="8">
        <v>0</v>
      </c>
    </row>
    <row r="46" spans="1:14" x14ac:dyDescent="0.3">
      <c r="A46" s="8">
        <f t="shared" si="6"/>
        <v>14</v>
      </c>
      <c r="B46" s="16">
        <v>0</v>
      </c>
      <c r="C46" s="17">
        <v>0</v>
      </c>
      <c r="D46" s="17">
        <v>0</v>
      </c>
      <c r="E46" s="17">
        <v>0</v>
      </c>
      <c r="F46" s="17">
        <v>0</v>
      </c>
      <c r="G46" s="17">
        <v>0</v>
      </c>
      <c r="H46" s="17">
        <v>0</v>
      </c>
      <c r="I46" s="17">
        <v>0</v>
      </c>
      <c r="J46" s="17">
        <v>0</v>
      </c>
      <c r="K46" s="18">
        <v>0</v>
      </c>
      <c r="L46" s="4">
        <f t="shared" si="4"/>
        <v>0</v>
      </c>
      <c r="M46" s="4">
        <f t="shared" si="5"/>
        <v>0</v>
      </c>
      <c r="N46" s="8">
        <v>0</v>
      </c>
    </row>
    <row r="47" spans="1:14" x14ac:dyDescent="0.3">
      <c r="A47" s="8">
        <f t="shared" si="6"/>
        <v>15</v>
      </c>
      <c r="B47" s="16">
        <v>0</v>
      </c>
      <c r="C47" s="17">
        <v>0</v>
      </c>
      <c r="D47" s="17">
        <v>0</v>
      </c>
      <c r="E47" s="17">
        <v>0</v>
      </c>
      <c r="F47" s="17">
        <v>0</v>
      </c>
      <c r="G47" s="17">
        <v>0</v>
      </c>
      <c r="H47" s="17">
        <v>0</v>
      </c>
      <c r="I47" s="17">
        <v>0</v>
      </c>
      <c r="J47" s="17">
        <v>0</v>
      </c>
      <c r="K47" s="18">
        <v>0</v>
      </c>
      <c r="L47" s="4">
        <f t="shared" si="4"/>
        <v>0</v>
      </c>
      <c r="M47" s="4">
        <f t="shared" si="5"/>
        <v>0</v>
      </c>
      <c r="N47" s="8">
        <v>0</v>
      </c>
    </row>
    <row r="48" spans="1:14" x14ac:dyDescent="0.3">
      <c r="A48" s="8">
        <f t="shared" si="6"/>
        <v>16</v>
      </c>
      <c r="B48" s="16">
        <v>0</v>
      </c>
      <c r="C48" s="17">
        <v>0</v>
      </c>
      <c r="D48" s="17">
        <v>0</v>
      </c>
      <c r="E48" s="17">
        <v>0</v>
      </c>
      <c r="F48" s="17">
        <v>0</v>
      </c>
      <c r="G48" s="17">
        <v>0</v>
      </c>
      <c r="H48" s="17">
        <v>0</v>
      </c>
      <c r="I48" s="17">
        <v>0</v>
      </c>
      <c r="J48" s="17">
        <v>0</v>
      </c>
      <c r="K48" s="18">
        <v>0</v>
      </c>
      <c r="L48" s="4">
        <f t="shared" si="4"/>
        <v>0</v>
      </c>
      <c r="M48" s="4">
        <f t="shared" si="5"/>
        <v>0</v>
      </c>
      <c r="N48" s="8">
        <v>0</v>
      </c>
    </row>
    <row r="49" spans="1:14" x14ac:dyDescent="0.3">
      <c r="A49" s="8">
        <f t="shared" si="6"/>
        <v>17</v>
      </c>
      <c r="B49" s="16">
        <v>0</v>
      </c>
      <c r="C49" s="17">
        <v>0</v>
      </c>
      <c r="D49" s="17">
        <v>0</v>
      </c>
      <c r="E49" s="17">
        <v>0</v>
      </c>
      <c r="F49" s="17">
        <v>0</v>
      </c>
      <c r="G49" s="17">
        <v>0</v>
      </c>
      <c r="H49" s="17">
        <v>0</v>
      </c>
      <c r="I49" s="17">
        <v>0</v>
      </c>
      <c r="J49" s="17">
        <v>0</v>
      </c>
      <c r="K49" s="18">
        <v>0</v>
      </c>
      <c r="L49" s="4">
        <f t="shared" si="4"/>
        <v>0</v>
      </c>
      <c r="M49" s="4">
        <f t="shared" si="5"/>
        <v>0</v>
      </c>
      <c r="N49" s="8">
        <v>0</v>
      </c>
    </row>
    <row r="50" spans="1:14" x14ac:dyDescent="0.3">
      <c r="A50" s="8">
        <f t="shared" si="6"/>
        <v>18</v>
      </c>
      <c r="B50" s="16">
        <v>0</v>
      </c>
      <c r="C50" s="17">
        <v>0</v>
      </c>
      <c r="D50" s="17">
        <v>0</v>
      </c>
      <c r="E50" s="17">
        <v>0</v>
      </c>
      <c r="F50" s="17">
        <v>0</v>
      </c>
      <c r="G50" s="17">
        <v>0</v>
      </c>
      <c r="H50" s="17">
        <v>0</v>
      </c>
      <c r="I50" s="17">
        <v>0</v>
      </c>
      <c r="J50" s="17">
        <v>0</v>
      </c>
      <c r="K50" s="18">
        <v>0</v>
      </c>
      <c r="L50" s="4">
        <f t="shared" si="4"/>
        <v>0</v>
      </c>
      <c r="M50" s="4">
        <f t="shared" si="5"/>
        <v>0</v>
      </c>
      <c r="N50" s="8">
        <v>0</v>
      </c>
    </row>
    <row r="51" spans="1:14" x14ac:dyDescent="0.3">
      <c r="A51" s="8">
        <f t="shared" si="6"/>
        <v>19</v>
      </c>
      <c r="B51" s="16">
        <v>0</v>
      </c>
      <c r="C51" s="17">
        <v>0</v>
      </c>
      <c r="D51" s="17">
        <v>0</v>
      </c>
      <c r="E51" s="17">
        <v>0</v>
      </c>
      <c r="F51" s="17">
        <v>0</v>
      </c>
      <c r="G51" s="17">
        <v>0</v>
      </c>
      <c r="H51" s="17">
        <v>0</v>
      </c>
      <c r="I51" s="17">
        <v>0</v>
      </c>
      <c r="J51" s="17">
        <v>0</v>
      </c>
      <c r="K51" s="18">
        <v>0</v>
      </c>
      <c r="L51" s="4">
        <f t="shared" si="4"/>
        <v>0</v>
      </c>
      <c r="M51" s="4">
        <f t="shared" si="5"/>
        <v>0</v>
      </c>
      <c r="N51" s="8">
        <v>0</v>
      </c>
    </row>
    <row r="52" spans="1:14" x14ac:dyDescent="0.3">
      <c r="A52" s="8">
        <f t="shared" si="6"/>
        <v>20</v>
      </c>
      <c r="B52" s="16">
        <v>0</v>
      </c>
      <c r="C52" s="17">
        <v>0</v>
      </c>
      <c r="D52" s="17">
        <v>0</v>
      </c>
      <c r="E52" s="17">
        <v>0</v>
      </c>
      <c r="F52" s="17">
        <v>0</v>
      </c>
      <c r="G52" s="17">
        <v>0</v>
      </c>
      <c r="H52" s="17">
        <v>0</v>
      </c>
      <c r="I52" s="17">
        <v>0</v>
      </c>
      <c r="J52" s="17">
        <v>0</v>
      </c>
      <c r="K52" s="18">
        <v>0</v>
      </c>
      <c r="L52" s="4">
        <f t="shared" si="4"/>
        <v>0</v>
      </c>
      <c r="M52" s="4">
        <f t="shared" si="5"/>
        <v>0</v>
      </c>
      <c r="N52" s="8">
        <v>0</v>
      </c>
    </row>
    <row r="53" spans="1:14" x14ac:dyDescent="0.3">
      <c r="A53" s="8">
        <f t="shared" si="6"/>
        <v>21</v>
      </c>
      <c r="B53" s="16">
        <v>0</v>
      </c>
      <c r="C53" s="17">
        <v>0</v>
      </c>
      <c r="D53" s="17">
        <v>0</v>
      </c>
      <c r="E53" s="17">
        <v>0</v>
      </c>
      <c r="F53" s="17">
        <v>0</v>
      </c>
      <c r="G53" s="17">
        <v>0</v>
      </c>
      <c r="H53" s="17">
        <v>0</v>
      </c>
      <c r="I53" s="17">
        <v>0</v>
      </c>
      <c r="J53" s="17">
        <v>0</v>
      </c>
      <c r="K53" s="18">
        <v>0</v>
      </c>
      <c r="L53" s="4">
        <f t="shared" si="4"/>
        <v>0</v>
      </c>
      <c r="M53" s="4">
        <f t="shared" si="5"/>
        <v>0</v>
      </c>
      <c r="N53" s="8">
        <v>0</v>
      </c>
    </row>
    <row r="54" spans="1:14" x14ac:dyDescent="0.3">
      <c r="A54" s="8">
        <f t="shared" si="6"/>
        <v>22</v>
      </c>
      <c r="B54" s="16">
        <v>0</v>
      </c>
      <c r="C54" s="17">
        <v>0</v>
      </c>
      <c r="D54" s="17">
        <v>0</v>
      </c>
      <c r="E54" s="17">
        <v>0</v>
      </c>
      <c r="F54" s="17">
        <v>0</v>
      </c>
      <c r="G54" s="17">
        <v>0</v>
      </c>
      <c r="H54" s="17">
        <v>0</v>
      </c>
      <c r="I54" s="17">
        <v>0</v>
      </c>
      <c r="J54" s="17">
        <v>0</v>
      </c>
      <c r="K54" s="18">
        <v>0</v>
      </c>
      <c r="L54" s="4">
        <f t="shared" si="4"/>
        <v>0</v>
      </c>
      <c r="M54" s="4">
        <f t="shared" si="5"/>
        <v>0</v>
      </c>
      <c r="N54" s="8">
        <v>0</v>
      </c>
    </row>
    <row r="55" spans="1:14" x14ac:dyDescent="0.3">
      <c r="A55" s="8">
        <f t="shared" si="6"/>
        <v>23</v>
      </c>
      <c r="B55" s="16">
        <v>0</v>
      </c>
      <c r="C55" s="17">
        <v>0</v>
      </c>
      <c r="D55" s="17">
        <v>0</v>
      </c>
      <c r="E55" s="17">
        <v>0</v>
      </c>
      <c r="F55" s="17">
        <v>0</v>
      </c>
      <c r="G55" s="17">
        <v>0</v>
      </c>
      <c r="H55" s="17">
        <v>0</v>
      </c>
      <c r="I55" s="17">
        <v>0</v>
      </c>
      <c r="J55" s="17">
        <v>0</v>
      </c>
      <c r="K55" s="18">
        <v>0</v>
      </c>
      <c r="L55" s="4">
        <f t="shared" si="4"/>
        <v>0</v>
      </c>
      <c r="M55" s="4">
        <f t="shared" si="5"/>
        <v>0</v>
      </c>
      <c r="N55" s="8">
        <v>0</v>
      </c>
    </row>
    <row r="56" spans="1:14" ht="15" thickBot="1" x14ac:dyDescent="0.35">
      <c r="A56" s="8">
        <f t="shared" si="6"/>
        <v>24</v>
      </c>
      <c r="B56" s="19">
        <v>0</v>
      </c>
      <c r="C56" s="20">
        <v>0</v>
      </c>
      <c r="D56" s="20">
        <v>0</v>
      </c>
      <c r="E56" s="20">
        <v>0</v>
      </c>
      <c r="F56" s="20">
        <v>0</v>
      </c>
      <c r="G56" s="20">
        <v>0</v>
      </c>
      <c r="H56" s="20">
        <v>0</v>
      </c>
      <c r="I56" s="20">
        <v>0</v>
      </c>
      <c r="J56" s="20">
        <v>0</v>
      </c>
      <c r="K56" s="21">
        <v>0</v>
      </c>
      <c r="L56" s="4">
        <f t="shared" si="4"/>
        <v>0</v>
      </c>
      <c r="M56" s="4">
        <f t="shared" si="5"/>
        <v>0</v>
      </c>
      <c r="N56" s="8">
        <v>0</v>
      </c>
    </row>
    <row r="57" spans="1:14" x14ac:dyDescent="0.3">
      <c r="A57" s="5"/>
      <c r="B57" s="5"/>
      <c r="C57" s="5"/>
      <c r="D57" s="5"/>
      <c r="E57" s="5"/>
      <c r="F57" s="5"/>
      <c r="G57" s="5"/>
      <c r="H57" s="5"/>
      <c r="I57" s="5"/>
      <c r="J57" s="5"/>
      <c r="K57" s="5"/>
      <c r="L57" s="42">
        <f>AVERAGE(L33:L56)</f>
        <v>0</v>
      </c>
      <c r="M57" s="4">
        <f>AVERAGE(M33:M56)</f>
        <v>0</v>
      </c>
      <c r="N57" s="9">
        <v>0</v>
      </c>
    </row>
    <row r="58" spans="1:14" x14ac:dyDescent="0.3">
      <c r="A58" s="5"/>
      <c r="B58" s="5"/>
      <c r="C58" s="5"/>
      <c r="D58" s="5"/>
      <c r="E58" s="5"/>
      <c r="F58" s="5"/>
      <c r="G58" s="5"/>
      <c r="H58" s="5"/>
      <c r="I58" s="5"/>
      <c r="J58" s="5"/>
      <c r="K58" s="5"/>
      <c r="L58" s="75" t="s">
        <v>15</v>
      </c>
      <c r="M58" s="4"/>
      <c r="N58" s="9">
        <v>0</v>
      </c>
    </row>
    <row r="59" spans="1:14" x14ac:dyDescent="0.3">
      <c r="L59" s="78" t="s">
        <v>92</v>
      </c>
      <c r="M59" s="78"/>
      <c r="N59" s="78">
        <f>ROUND(L57,0)</f>
        <v>0</v>
      </c>
    </row>
    <row r="60" spans="1:14" x14ac:dyDescent="0.3">
      <c r="L60" s="79" t="s">
        <v>92</v>
      </c>
      <c r="M60" s="79"/>
      <c r="N60" s="79">
        <f>ROUND(L57/L25,4)*100</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50EF5-9755-4578-B6D9-61371F2AA54B}">
  <dimension ref="A1:N60"/>
  <sheetViews>
    <sheetView topLeftCell="A9" zoomScale="50" zoomScaleNormal="50" workbookViewId="0">
      <selection activeCell="A32" sqref="A32:N60"/>
    </sheetView>
  </sheetViews>
  <sheetFormatPr defaultRowHeight="14.4" x14ac:dyDescent="0.3"/>
  <sheetData>
    <row r="1" spans="1:14" ht="15" thickBot="1" x14ac:dyDescent="0.35">
      <c r="A1" s="9" t="s">
        <v>23</v>
      </c>
      <c r="B1" s="38" t="s">
        <v>24</v>
      </c>
      <c r="C1" s="39" t="s">
        <v>25</v>
      </c>
      <c r="D1" s="39" t="s">
        <v>26</v>
      </c>
      <c r="E1" s="39" t="s">
        <v>27</v>
      </c>
      <c r="F1" s="39" t="s">
        <v>28</v>
      </c>
      <c r="G1" s="39" t="s">
        <v>29</v>
      </c>
      <c r="H1" s="39" t="s">
        <v>30</v>
      </c>
      <c r="I1" s="39" t="s">
        <v>31</v>
      </c>
      <c r="J1" s="39" t="s">
        <v>32</v>
      </c>
      <c r="K1" s="40" t="s">
        <v>33</v>
      </c>
      <c r="L1" s="15" t="s">
        <v>34</v>
      </c>
      <c r="M1" s="15" t="s">
        <v>35</v>
      </c>
      <c r="N1" s="5"/>
    </row>
    <row r="2" spans="1:14" x14ac:dyDescent="0.3">
      <c r="A2" s="8">
        <v>1</v>
      </c>
      <c r="B2" s="41">
        <v>6083</v>
      </c>
      <c r="C2" s="36">
        <v>5274</v>
      </c>
      <c r="D2" s="36">
        <v>4816</v>
      </c>
      <c r="E2" s="36">
        <v>5185</v>
      </c>
      <c r="F2" s="36">
        <v>5182</v>
      </c>
      <c r="G2" s="34">
        <v>5736</v>
      </c>
      <c r="H2" s="34">
        <v>5001</v>
      </c>
      <c r="I2" s="34">
        <v>4775</v>
      </c>
      <c r="J2" s="35">
        <v>5010</v>
      </c>
      <c r="K2" s="37">
        <v>4985</v>
      </c>
      <c r="L2" s="4">
        <f>AVERAGE(B2:K2)</f>
        <v>5204.7</v>
      </c>
      <c r="M2" s="4">
        <f>_xlfn.STDEV.P(B2:K2)</f>
        <v>390.2302012914941</v>
      </c>
      <c r="N2" s="8">
        <f t="shared" ref="N2:N25" si="0">100*M2/L2</f>
        <v>7.4976502255940609</v>
      </c>
    </row>
    <row r="3" spans="1:14" x14ac:dyDescent="0.3">
      <c r="A3" s="8">
        <f>A2+1</f>
        <v>2</v>
      </c>
      <c r="B3" s="16">
        <v>1983</v>
      </c>
      <c r="C3" s="17">
        <v>2650</v>
      </c>
      <c r="D3" s="17">
        <v>2689</v>
      </c>
      <c r="E3" s="17">
        <v>2060</v>
      </c>
      <c r="F3" s="17">
        <v>2013</v>
      </c>
      <c r="G3" s="23">
        <v>2229</v>
      </c>
      <c r="H3" s="23">
        <v>2427</v>
      </c>
      <c r="I3" s="23">
        <v>1728</v>
      </c>
      <c r="J3" s="24">
        <v>2322</v>
      </c>
      <c r="K3" s="18">
        <v>2353</v>
      </c>
      <c r="L3" s="4">
        <f t="shared" ref="L3:L25" si="1">AVERAGE(B3:K3)</f>
        <v>2245.4</v>
      </c>
      <c r="M3" s="4">
        <f t="shared" ref="M3:M25" si="2">_xlfn.STDEV.P(B3:K3)</f>
        <v>289.15642825294407</v>
      </c>
      <c r="N3" s="8">
        <f t="shared" si="0"/>
        <v>12.877724603765211</v>
      </c>
    </row>
    <row r="4" spans="1:14" x14ac:dyDescent="0.3">
      <c r="A4" s="8">
        <f t="shared" ref="A4:A25" si="3">A3+1</f>
        <v>3</v>
      </c>
      <c r="B4" s="16">
        <v>1627</v>
      </c>
      <c r="C4" s="17">
        <v>2200</v>
      </c>
      <c r="D4" s="17">
        <v>1613</v>
      </c>
      <c r="E4" s="17">
        <v>954</v>
      </c>
      <c r="F4" s="17">
        <v>1300</v>
      </c>
      <c r="G4" s="23">
        <v>1242</v>
      </c>
      <c r="H4" s="23">
        <v>1143</v>
      </c>
      <c r="I4" s="23">
        <v>1198</v>
      </c>
      <c r="J4" s="24">
        <v>1564</v>
      </c>
      <c r="K4" s="18">
        <v>1779</v>
      </c>
      <c r="L4" s="4">
        <f t="shared" si="1"/>
        <v>1462</v>
      </c>
      <c r="M4" s="4">
        <f t="shared" si="2"/>
        <v>347.81144317000269</v>
      </c>
      <c r="N4" s="8">
        <f t="shared" si="0"/>
        <v>23.790112391929046</v>
      </c>
    </row>
    <row r="5" spans="1:14" x14ac:dyDescent="0.3">
      <c r="A5" s="8">
        <f t="shared" si="3"/>
        <v>4</v>
      </c>
      <c r="B5" s="16">
        <v>848</v>
      </c>
      <c r="C5" s="17">
        <v>696</v>
      </c>
      <c r="D5" s="17">
        <v>1062</v>
      </c>
      <c r="E5" s="17">
        <v>928</v>
      </c>
      <c r="F5" s="17">
        <v>1025</v>
      </c>
      <c r="G5" s="23">
        <v>1039</v>
      </c>
      <c r="H5" s="23">
        <v>996</v>
      </c>
      <c r="I5" s="23">
        <v>739</v>
      </c>
      <c r="J5" s="24">
        <v>870</v>
      </c>
      <c r="K5" s="18">
        <v>550</v>
      </c>
      <c r="L5" s="4">
        <f t="shared" si="1"/>
        <v>875.3</v>
      </c>
      <c r="M5" s="4">
        <f t="shared" si="2"/>
        <v>160.85089368729041</v>
      </c>
      <c r="N5" s="8">
        <f t="shared" si="0"/>
        <v>18.376658709846957</v>
      </c>
    </row>
    <row r="6" spans="1:14" x14ac:dyDescent="0.3">
      <c r="A6" s="8">
        <f t="shared" si="3"/>
        <v>5</v>
      </c>
      <c r="B6" s="16">
        <v>1180</v>
      </c>
      <c r="C6" s="17">
        <v>599</v>
      </c>
      <c r="D6" s="17">
        <v>875</v>
      </c>
      <c r="E6" s="17">
        <v>902</v>
      </c>
      <c r="F6" s="17">
        <v>645</v>
      </c>
      <c r="G6" s="23">
        <v>701</v>
      </c>
      <c r="H6" s="23">
        <v>811</v>
      </c>
      <c r="I6" s="23">
        <v>470</v>
      </c>
      <c r="J6" s="24">
        <v>699</v>
      </c>
      <c r="K6" s="18">
        <v>722</v>
      </c>
      <c r="L6" s="4">
        <f t="shared" si="1"/>
        <v>760.4</v>
      </c>
      <c r="M6" s="4">
        <f t="shared" si="2"/>
        <v>185.54794528638683</v>
      </c>
      <c r="N6" s="8">
        <f t="shared" si="0"/>
        <v>24.4013605058373</v>
      </c>
    </row>
    <row r="7" spans="1:14" x14ac:dyDescent="0.3">
      <c r="A7" s="8">
        <f t="shared" si="3"/>
        <v>6</v>
      </c>
      <c r="B7" s="16">
        <v>581</v>
      </c>
      <c r="C7" s="17">
        <v>649</v>
      </c>
      <c r="D7" s="17">
        <v>1132</v>
      </c>
      <c r="E7" s="17">
        <v>456</v>
      </c>
      <c r="F7" s="17">
        <v>492</v>
      </c>
      <c r="G7" s="23">
        <v>611</v>
      </c>
      <c r="H7" s="23">
        <v>633</v>
      </c>
      <c r="I7" s="23">
        <v>485</v>
      </c>
      <c r="J7" s="24">
        <v>484</v>
      </c>
      <c r="K7" s="18">
        <v>679</v>
      </c>
      <c r="L7" s="4">
        <f t="shared" si="1"/>
        <v>620.20000000000005</v>
      </c>
      <c r="M7" s="4">
        <f t="shared" si="2"/>
        <v>186.61125367994291</v>
      </c>
      <c r="N7" s="8">
        <f t="shared" si="0"/>
        <v>30.088883211857929</v>
      </c>
    </row>
    <row r="8" spans="1:14" x14ac:dyDescent="0.3">
      <c r="A8" s="8">
        <f t="shared" si="3"/>
        <v>7</v>
      </c>
      <c r="B8" s="16">
        <v>395</v>
      </c>
      <c r="C8" s="17">
        <v>597</v>
      </c>
      <c r="D8" s="17">
        <v>883</v>
      </c>
      <c r="E8" s="17">
        <v>386</v>
      </c>
      <c r="F8" s="17">
        <v>337</v>
      </c>
      <c r="G8" s="23">
        <v>405</v>
      </c>
      <c r="H8" s="23">
        <v>566</v>
      </c>
      <c r="I8" s="23">
        <v>501</v>
      </c>
      <c r="J8" s="24">
        <v>460</v>
      </c>
      <c r="K8" s="18">
        <v>591</v>
      </c>
      <c r="L8" s="4">
        <f t="shared" si="1"/>
        <v>512.1</v>
      </c>
      <c r="M8" s="4">
        <f t="shared" si="2"/>
        <v>151.15783142133259</v>
      </c>
      <c r="N8" s="8">
        <f t="shared" si="0"/>
        <v>29.5172488618107</v>
      </c>
    </row>
    <row r="9" spans="1:14" x14ac:dyDescent="0.3">
      <c r="A9" s="8">
        <f t="shared" si="3"/>
        <v>8</v>
      </c>
      <c r="B9" s="16">
        <v>266</v>
      </c>
      <c r="C9" s="17">
        <v>418</v>
      </c>
      <c r="D9" s="17">
        <v>405</v>
      </c>
      <c r="E9" s="17">
        <v>273</v>
      </c>
      <c r="F9" s="17">
        <v>461</v>
      </c>
      <c r="G9" s="23">
        <v>415</v>
      </c>
      <c r="H9" s="23">
        <v>592</v>
      </c>
      <c r="I9" s="23">
        <v>337</v>
      </c>
      <c r="J9" s="24">
        <v>331</v>
      </c>
      <c r="K9" s="18">
        <v>559</v>
      </c>
      <c r="L9" s="4">
        <f t="shared" si="1"/>
        <v>405.7</v>
      </c>
      <c r="M9" s="4">
        <f t="shared" si="2"/>
        <v>104.36958369180171</v>
      </c>
      <c r="N9" s="8">
        <f t="shared" si="0"/>
        <v>25.725803226966161</v>
      </c>
    </row>
    <row r="10" spans="1:14" x14ac:dyDescent="0.3">
      <c r="A10" s="8">
        <f t="shared" si="3"/>
        <v>9</v>
      </c>
      <c r="B10" s="16">
        <v>540</v>
      </c>
      <c r="C10" s="17">
        <v>333</v>
      </c>
      <c r="D10" s="17">
        <v>242</v>
      </c>
      <c r="E10" s="17">
        <v>270</v>
      </c>
      <c r="F10" s="17">
        <v>284</v>
      </c>
      <c r="G10" s="23">
        <v>348</v>
      </c>
      <c r="H10" s="23">
        <v>393</v>
      </c>
      <c r="I10" s="23">
        <v>710</v>
      </c>
      <c r="J10" s="24">
        <v>420</v>
      </c>
      <c r="K10" s="18">
        <v>403</v>
      </c>
      <c r="L10" s="4">
        <f t="shared" si="1"/>
        <v>394.3</v>
      </c>
      <c r="M10" s="4">
        <f t="shared" si="2"/>
        <v>133.54628411153939</v>
      </c>
      <c r="N10" s="8">
        <f t="shared" si="0"/>
        <v>33.869207230925532</v>
      </c>
    </row>
    <row r="11" spans="1:14" x14ac:dyDescent="0.3">
      <c r="A11" s="8">
        <f t="shared" si="3"/>
        <v>10</v>
      </c>
      <c r="B11" s="16">
        <v>439</v>
      </c>
      <c r="C11" s="17">
        <v>227</v>
      </c>
      <c r="D11" s="17">
        <v>472</v>
      </c>
      <c r="E11" s="17">
        <v>299</v>
      </c>
      <c r="F11" s="17">
        <v>299</v>
      </c>
      <c r="G11" s="23">
        <v>771</v>
      </c>
      <c r="H11" s="23">
        <v>255</v>
      </c>
      <c r="I11" s="23">
        <v>953</v>
      </c>
      <c r="J11" s="24">
        <v>344</v>
      </c>
      <c r="K11" s="18">
        <v>442</v>
      </c>
      <c r="L11" s="4">
        <f t="shared" si="1"/>
        <v>450.1</v>
      </c>
      <c r="M11" s="4">
        <f t="shared" si="2"/>
        <v>223.89973202306427</v>
      </c>
      <c r="N11" s="8">
        <f t="shared" si="0"/>
        <v>49.744441684751003</v>
      </c>
    </row>
    <row r="12" spans="1:14" x14ac:dyDescent="0.3">
      <c r="A12" s="8">
        <f t="shared" si="3"/>
        <v>11</v>
      </c>
      <c r="B12" s="16">
        <v>217</v>
      </c>
      <c r="C12" s="17">
        <v>177</v>
      </c>
      <c r="D12" s="17">
        <v>186</v>
      </c>
      <c r="E12" s="17">
        <v>196</v>
      </c>
      <c r="F12" s="17">
        <v>194</v>
      </c>
      <c r="G12" s="23">
        <v>445</v>
      </c>
      <c r="H12" s="23">
        <v>294</v>
      </c>
      <c r="I12" s="23">
        <v>237</v>
      </c>
      <c r="J12" s="24">
        <v>202</v>
      </c>
      <c r="K12" s="18">
        <v>196</v>
      </c>
      <c r="L12" s="4">
        <f t="shared" si="1"/>
        <v>234.4</v>
      </c>
      <c r="M12" s="4">
        <f t="shared" si="2"/>
        <v>77.124833873402935</v>
      </c>
      <c r="N12" s="8">
        <f t="shared" si="0"/>
        <v>32.903086123465414</v>
      </c>
    </row>
    <row r="13" spans="1:14" x14ac:dyDescent="0.3">
      <c r="A13" s="8">
        <f t="shared" si="3"/>
        <v>12</v>
      </c>
      <c r="B13" s="16">
        <v>299</v>
      </c>
      <c r="C13" s="17">
        <v>171</v>
      </c>
      <c r="D13" s="17">
        <v>160</v>
      </c>
      <c r="E13" s="17">
        <v>377</v>
      </c>
      <c r="F13" s="17">
        <v>423</v>
      </c>
      <c r="G13" s="23">
        <v>299</v>
      </c>
      <c r="H13" s="23">
        <v>232</v>
      </c>
      <c r="I13" s="23">
        <v>179</v>
      </c>
      <c r="J13" s="24">
        <v>326</v>
      </c>
      <c r="K13" s="18">
        <v>574</v>
      </c>
      <c r="L13" s="4">
        <f t="shared" si="1"/>
        <v>304</v>
      </c>
      <c r="M13" s="4">
        <f t="shared" si="2"/>
        <v>123.35234087766636</v>
      </c>
      <c r="N13" s="8">
        <f t="shared" si="0"/>
        <v>40.576427920284985</v>
      </c>
    </row>
    <row r="14" spans="1:14" x14ac:dyDescent="0.3">
      <c r="A14" s="8">
        <f t="shared" si="3"/>
        <v>13</v>
      </c>
      <c r="B14" s="16">
        <v>295</v>
      </c>
      <c r="C14" s="17">
        <v>137</v>
      </c>
      <c r="D14" s="17">
        <v>205</v>
      </c>
      <c r="E14" s="17">
        <v>236</v>
      </c>
      <c r="F14" s="17">
        <v>211</v>
      </c>
      <c r="G14" s="23">
        <v>122</v>
      </c>
      <c r="H14" s="23">
        <v>232</v>
      </c>
      <c r="I14" s="23">
        <v>356</v>
      </c>
      <c r="J14" s="24">
        <v>258</v>
      </c>
      <c r="K14" s="18">
        <v>319</v>
      </c>
      <c r="L14" s="4">
        <f t="shared" si="1"/>
        <v>237.1</v>
      </c>
      <c r="M14" s="4">
        <f t="shared" si="2"/>
        <v>70.456298511914468</v>
      </c>
      <c r="N14" s="8">
        <f t="shared" si="0"/>
        <v>29.715857660022973</v>
      </c>
    </row>
    <row r="15" spans="1:14" x14ac:dyDescent="0.3">
      <c r="A15" s="8">
        <f t="shared" si="3"/>
        <v>14</v>
      </c>
      <c r="B15" s="16">
        <v>219</v>
      </c>
      <c r="C15" s="17">
        <v>100</v>
      </c>
      <c r="D15" s="17">
        <v>118</v>
      </c>
      <c r="E15" s="17">
        <v>327</v>
      </c>
      <c r="F15" s="17">
        <v>174</v>
      </c>
      <c r="G15" s="23">
        <v>165</v>
      </c>
      <c r="H15" s="23">
        <v>191</v>
      </c>
      <c r="I15" s="23">
        <v>391</v>
      </c>
      <c r="J15" s="24">
        <v>613</v>
      </c>
      <c r="K15" s="18">
        <v>227</v>
      </c>
      <c r="L15" s="4">
        <f t="shared" si="1"/>
        <v>252.5</v>
      </c>
      <c r="M15" s="4">
        <f t="shared" si="2"/>
        <v>146.76937691494095</v>
      </c>
      <c r="N15" s="8">
        <f t="shared" si="0"/>
        <v>58.126485906907305</v>
      </c>
    </row>
    <row r="16" spans="1:14" x14ac:dyDescent="0.3">
      <c r="A16" s="8">
        <f t="shared" si="3"/>
        <v>15</v>
      </c>
      <c r="B16" s="16">
        <v>530</v>
      </c>
      <c r="C16" s="17">
        <v>197</v>
      </c>
      <c r="D16" s="17">
        <v>39</v>
      </c>
      <c r="E16" s="17">
        <v>416</v>
      </c>
      <c r="F16" s="17">
        <v>245</v>
      </c>
      <c r="G16" s="23">
        <v>108</v>
      </c>
      <c r="H16" s="23">
        <v>151</v>
      </c>
      <c r="I16" s="23">
        <v>185</v>
      </c>
      <c r="J16" s="24">
        <v>175</v>
      </c>
      <c r="K16" s="18">
        <v>349</v>
      </c>
      <c r="L16" s="4">
        <f t="shared" si="1"/>
        <v>239.5</v>
      </c>
      <c r="M16" s="4">
        <f t="shared" si="2"/>
        <v>142.06494993488013</v>
      </c>
      <c r="N16" s="8">
        <f t="shared" si="0"/>
        <v>59.317306862162894</v>
      </c>
    </row>
    <row r="17" spans="1:14" x14ac:dyDescent="0.3">
      <c r="A17" s="8">
        <f t="shared" si="3"/>
        <v>16</v>
      </c>
      <c r="B17" s="16">
        <v>430</v>
      </c>
      <c r="C17" s="17">
        <v>197</v>
      </c>
      <c r="D17" s="17">
        <v>210</v>
      </c>
      <c r="E17" s="17">
        <v>164</v>
      </c>
      <c r="F17" s="17">
        <v>180</v>
      </c>
      <c r="G17" s="23">
        <v>186</v>
      </c>
      <c r="H17" s="23">
        <v>219</v>
      </c>
      <c r="I17" s="23">
        <v>186</v>
      </c>
      <c r="J17" s="24">
        <v>266</v>
      </c>
      <c r="K17" s="18">
        <v>113</v>
      </c>
      <c r="L17" s="4">
        <f t="shared" si="1"/>
        <v>215.1</v>
      </c>
      <c r="M17" s="4">
        <f t="shared" si="2"/>
        <v>80.686368117545115</v>
      </c>
      <c r="N17" s="8">
        <f t="shared" si="0"/>
        <v>37.511096288956352</v>
      </c>
    </row>
    <row r="18" spans="1:14" x14ac:dyDescent="0.3">
      <c r="A18" s="8">
        <f t="shared" si="3"/>
        <v>17</v>
      </c>
      <c r="B18" s="16">
        <v>13</v>
      </c>
      <c r="C18" s="17">
        <v>147</v>
      </c>
      <c r="D18" s="17">
        <v>201</v>
      </c>
      <c r="E18" s="17">
        <v>190</v>
      </c>
      <c r="F18" s="17">
        <v>86</v>
      </c>
      <c r="G18" s="23">
        <v>243</v>
      </c>
      <c r="H18" s="23">
        <v>210</v>
      </c>
      <c r="I18" s="23">
        <v>236</v>
      </c>
      <c r="J18" s="24">
        <v>328</v>
      </c>
      <c r="K18" s="18">
        <v>101</v>
      </c>
      <c r="L18" s="4">
        <f t="shared" si="1"/>
        <v>175.5</v>
      </c>
      <c r="M18" s="4">
        <f t="shared" si="2"/>
        <v>86.198897904787628</v>
      </c>
      <c r="N18" s="8">
        <f t="shared" si="0"/>
        <v>49.116181142329133</v>
      </c>
    </row>
    <row r="19" spans="1:14" x14ac:dyDescent="0.3">
      <c r="A19" s="8">
        <f t="shared" si="3"/>
        <v>18</v>
      </c>
      <c r="B19" s="16">
        <v>67</v>
      </c>
      <c r="C19" s="17">
        <v>177</v>
      </c>
      <c r="D19" s="17">
        <v>90</v>
      </c>
      <c r="E19" s="17">
        <v>227</v>
      </c>
      <c r="F19" s="17">
        <v>152</v>
      </c>
      <c r="G19" s="23">
        <v>162</v>
      </c>
      <c r="H19" s="23">
        <v>54</v>
      </c>
      <c r="I19" s="23">
        <v>287</v>
      </c>
      <c r="J19" s="24">
        <v>166</v>
      </c>
      <c r="K19" s="18">
        <v>94</v>
      </c>
      <c r="L19" s="4">
        <f t="shared" si="1"/>
        <v>147.6</v>
      </c>
      <c r="M19" s="4">
        <f t="shared" si="2"/>
        <v>69.724027422402955</v>
      </c>
      <c r="N19" s="8">
        <f t="shared" si="0"/>
        <v>47.238500963687635</v>
      </c>
    </row>
    <row r="20" spans="1:14" x14ac:dyDescent="0.3">
      <c r="A20" s="8">
        <f t="shared" si="3"/>
        <v>19</v>
      </c>
      <c r="B20" s="16">
        <v>262</v>
      </c>
      <c r="C20" s="17">
        <v>119</v>
      </c>
      <c r="D20" s="17">
        <v>30</v>
      </c>
      <c r="E20" s="17">
        <v>169</v>
      </c>
      <c r="F20" s="17">
        <v>74</v>
      </c>
      <c r="G20" s="23">
        <v>92</v>
      </c>
      <c r="H20" s="23">
        <v>176</v>
      </c>
      <c r="I20" s="23">
        <v>127</v>
      </c>
      <c r="J20" s="24">
        <v>170</v>
      </c>
      <c r="K20" s="18">
        <v>136</v>
      </c>
      <c r="L20" s="4">
        <f t="shared" si="1"/>
        <v>135.5</v>
      </c>
      <c r="M20" s="4">
        <f t="shared" si="2"/>
        <v>60.91346320806263</v>
      </c>
      <c r="N20" s="8">
        <f t="shared" si="0"/>
        <v>44.954585393404159</v>
      </c>
    </row>
    <row r="21" spans="1:14" x14ac:dyDescent="0.3">
      <c r="A21" s="8">
        <f t="shared" si="3"/>
        <v>20</v>
      </c>
      <c r="B21" s="16">
        <v>62</v>
      </c>
      <c r="C21" s="17">
        <v>95</v>
      </c>
      <c r="D21" s="17">
        <v>37</v>
      </c>
      <c r="E21" s="17">
        <v>137</v>
      </c>
      <c r="F21" s="17">
        <v>134</v>
      </c>
      <c r="G21" s="23">
        <v>51</v>
      </c>
      <c r="H21" s="23">
        <v>50</v>
      </c>
      <c r="I21" s="23">
        <v>226</v>
      </c>
      <c r="J21" s="24">
        <v>159</v>
      </c>
      <c r="K21" s="18">
        <v>351</v>
      </c>
      <c r="L21" s="4">
        <f t="shared" si="1"/>
        <v>130.19999999999999</v>
      </c>
      <c r="M21" s="4">
        <f t="shared" si="2"/>
        <v>92.790947834365824</v>
      </c>
      <c r="N21" s="8">
        <f t="shared" si="0"/>
        <v>71.268009089374672</v>
      </c>
    </row>
    <row r="22" spans="1:14" x14ac:dyDescent="0.3">
      <c r="A22" s="8">
        <f t="shared" si="3"/>
        <v>21</v>
      </c>
      <c r="B22" s="16">
        <v>82</v>
      </c>
      <c r="C22" s="17">
        <v>167</v>
      </c>
      <c r="D22" s="17">
        <v>117</v>
      </c>
      <c r="E22" s="17">
        <v>160</v>
      </c>
      <c r="F22" s="17">
        <v>43</v>
      </c>
      <c r="G22" s="23">
        <v>108</v>
      </c>
      <c r="H22" s="23">
        <v>52</v>
      </c>
      <c r="I22" s="23">
        <v>161</v>
      </c>
      <c r="J22" s="24">
        <v>10</v>
      </c>
      <c r="K22" s="18">
        <v>220</v>
      </c>
      <c r="L22" s="4">
        <f t="shared" si="1"/>
        <v>112</v>
      </c>
      <c r="M22" s="4">
        <f t="shared" si="2"/>
        <v>62.529992803453929</v>
      </c>
      <c r="N22" s="8">
        <f t="shared" si="0"/>
        <v>55.830350717369583</v>
      </c>
    </row>
    <row r="23" spans="1:14" x14ac:dyDescent="0.3">
      <c r="A23" s="8">
        <f t="shared" si="3"/>
        <v>22</v>
      </c>
      <c r="B23" s="16">
        <v>90</v>
      </c>
      <c r="C23" s="17">
        <v>78</v>
      </c>
      <c r="D23" s="17">
        <v>135</v>
      </c>
      <c r="E23" s="17">
        <v>109</v>
      </c>
      <c r="F23" s="17">
        <v>94</v>
      </c>
      <c r="G23" s="23">
        <v>82</v>
      </c>
      <c r="H23" s="23">
        <v>143</v>
      </c>
      <c r="I23" s="23">
        <v>84</v>
      </c>
      <c r="J23" s="24">
        <v>13</v>
      </c>
      <c r="K23" s="18">
        <v>85</v>
      </c>
      <c r="L23" s="4">
        <f t="shared" si="1"/>
        <v>91.3</v>
      </c>
      <c r="M23" s="4">
        <f t="shared" si="2"/>
        <v>33.752185114448515</v>
      </c>
      <c r="N23" s="8">
        <f t="shared" si="0"/>
        <v>36.968439336745362</v>
      </c>
    </row>
    <row r="24" spans="1:14" x14ac:dyDescent="0.3">
      <c r="A24" s="8">
        <f t="shared" si="3"/>
        <v>23</v>
      </c>
      <c r="B24" s="16">
        <v>150</v>
      </c>
      <c r="C24" s="17">
        <v>100</v>
      </c>
      <c r="D24" s="17">
        <v>16</v>
      </c>
      <c r="E24" s="17">
        <v>14</v>
      </c>
      <c r="F24" s="17">
        <v>58</v>
      </c>
      <c r="G24" s="23">
        <v>67</v>
      </c>
      <c r="H24" s="23">
        <v>82</v>
      </c>
      <c r="I24" s="23">
        <v>119</v>
      </c>
      <c r="J24" s="24">
        <v>37</v>
      </c>
      <c r="K24" s="18">
        <v>141</v>
      </c>
      <c r="L24" s="4">
        <f t="shared" si="1"/>
        <v>78.400000000000006</v>
      </c>
      <c r="M24" s="4">
        <f t="shared" si="2"/>
        <v>46.340479065283738</v>
      </c>
      <c r="N24" s="8">
        <f t="shared" si="0"/>
        <v>59.107753909800678</v>
      </c>
    </row>
    <row r="25" spans="1:14" ht="15" thickBot="1" x14ac:dyDescent="0.35">
      <c r="A25" s="8">
        <f t="shared" si="3"/>
        <v>24</v>
      </c>
      <c r="B25" s="19">
        <v>43</v>
      </c>
      <c r="C25" s="20">
        <v>99</v>
      </c>
      <c r="D25" s="20">
        <v>48</v>
      </c>
      <c r="E25" s="20">
        <v>64</v>
      </c>
      <c r="F25" s="20">
        <v>169</v>
      </c>
      <c r="G25" s="27">
        <v>109</v>
      </c>
      <c r="H25" s="27">
        <v>59</v>
      </c>
      <c r="I25" s="27">
        <v>118</v>
      </c>
      <c r="J25" s="28">
        <v>35</v>
      </c>
      <c r="K25" s="21">
        <v>168</v>
      </c>
      <c r="L25" s="4">
        <f t="shared" si="1"/>
        <v>91.2</v>
      </c>
      <c r="M25" s="4">
        <f t="shared" si="2"/>
        <v>47.086728491157672</v>
      </c>
      <c r="N25" s="8">
        <f t="shared" si="0"/>
        <v>51.630184749076392</v>
      </c>
    </row>
    <row r="26" spans="1:14" x14ac:dyDescent="0.3">
      <c r="J26" t="s">
        <v>47</v>
      </c>
      <c r="L26" s="42">
        <f>AVERAGE(L2:L25)</f>
        <v>640.60416666666674</v>
      </c>
      <c r="M26" s="4">
        <f>AVERAGE(M2:M25)</f>
        <v>138.04052027875466</v>
      </c>
      <c r="N26" s="9">
        <f>AVERAGE(N2:N25)</f>
        <v>38.756389863202976</v>
      </c>
    </row>
    <row r="27" spans="1:14" x14ac:dyDescent="0.3">
      <c r="L27" s="75" t="s">
        <v>17</v>
      </c>
      <c r="M27" s="4"/>
      <c r="N27" s="9">
        <f>100*M26/L26</f>
        <v>21.548489295197314</v>
      </c>
    </row>
    <row r="28" spans="1:14" x14ac:dyDescent="0.3">
      <c r="L28" s="79" t="s">
        <v>91</v>
      </c>
      <c r="M28" s="79"/>
      <c r="N28" s="79">
        <f>ROUND(L26,0)</f>
        <v>641</v>
      </c>
    </row>
    <row r="32" spans="1:14" ht="15" thickBot="1" x14ac:dyDescent="0.35">
      <c r="A32" s="9" t="s">
        <v>23</v>
      </c>
      <c r="B32" s="38" t="s">
        <v>24</v>
      </c>
      <c r="C32" s="39" t="s">
        <v>25</v>
      </c>
      <c r="D32" s="39" t="s">
        <v>26</v>
      </c>
      <c r="E32" s="39" t="s">
        <v>27</v>
      </c>
      <c r="F32" s="39" t="s">
        <v>28</v>
      </c>
      <c r="G32" s="39" t="s">
        <v>29</v>
      </c>
      <c r="H32" s="39" t="s">
        <v>30</v>
      </c>
      <c r="I32" s="39" t="s">
        <v>31</v>
      </c>
      <c r="J32" s="39" t="s">
        <v>32</v>
      </c>
      <c r="K32" s="40" t="s">
        <v>33</v>
      </c>
      <c r="L32" s="15" t="s">
        <v>34</v>
      </c>
      <c r="M32" s="15" t="s">
        <v>35</v>
      </c>
      <c r="N32" s="5"/>
    </row>
    <row r="33" spans="1:14" x14ac:dyDescent="0.3">
      <c r="A33" s="8">
        <v>1</v>
      </c>
      <c r="B33" s="41">
        <v>5327</v>
      </c>
      <c r="C33" s="36">
        <v>3844</v>
      </c>
      <c r="D33" s="36">
        <v>3821</v>
      </c>
      <c r="E33" s="36">
        <v>4153</v>
      </c>
      <c r="F33" s="36">
        <v>4398</v>
      </c>
      <c r="G33" s="34">
        <v>5019</v>
      </c>
      <c r="H33" s="34">
        <v>4238</v>
      </c>
      <c r="I33" s="34">
        <v>3767</v>
      </c>
      <c r="J33" s="35">
        <v>4245</v>
      </c>
      <c r="K33" s="37">
        <v>4052</v>
      </c>
      <c r="L33" s="4">
        <f>AVERAGE(B33:K33)</f>
        <v>4286.3999999999996</v>
      </c>
      <c r="M33" s="4">
        <f>_xlfn.STDEV.P(B33:K33)</f>
        <v>488.9675244839886</v>
      </c>
      <c r="N33" s="8">
        <f t="shared" ref="N33:N56" si="4">100*M33/L33</f>
        <v>11.407417051231539</v>
      </c>
    </row>
    <row r="34" spans="1:14" x14ac:dyDescent="0.3">
      <c r="A34" s="8">
        <f>A33+1</f>
        <v>2</v>
      </c>
      <c r="B34" s="16">
        <v>1933</v>
      </c>
      <c r="C34" s="17">
        <v>2531</v>
      </c>
      <c r="D34" s="17">
        <v>2620</v>
      </c>
      <c r="E34" s="17">
        <v>2040</v>
      </c>
      <c r="F34" s="17">
        <v>1933</v>
      </c>
      <c r="G34" s="23">
        <v>2172</v>
      </c>
      <c r="H34" s="23">
        <v>2371</v>
      </c>
      <c r="I34" s="23">
        <v>1557</v>
      </c>
      <c r="J34" s="24">
        <v>2252</v>
      </c>
      <c r="K34" s="18">
        <v>2103</v>
      </c>
      <c r="L34" s="4">
        <f t="shared" ref="L34:L56" si="5">AVERAGE(B34:K34)</f>
        <v>2151.1999999999998</v>
      </c>
      <c r="M34" s="4">
        <f t="shared" ref="M34:M56" si="6">_xlfn.STDEV.P(B34:K34)</f>
        <v>297.64267167192276</v>
      </c>
      <c r="N34" s="8">
        <f t="shared" si="4"/>
        <v>13.836122706950668</v>
      </c>
    </row>
    <row r="35" spans="1:14" x14ac:dyDescent="0.3">
      <c r="A35" s="8">
        <f t="shared" ref="A35:A56" si="7">A34+1</f>
        <v>3</v>
      </c>
      <c r="B35" s="16">
        <v>1578</v>
      </c>
      <c r="C35" s="17">
        <v>2168</v>
      </c>
      <c r="D35" s="17">
        <v>1571</v>
      </c>
      <c r="E35" s="17">
        <v>899</v>
      </c>
      <c r="F35" s="17">
        <v>1244</v>
      </c>
      <c r="G35" s="23">
        <v>1199</v>
      </c>
      <c r="H35" s="23">
        <v>1086</v>
      </c>
      <c r="I35" s="23">
        <v>1103</v>
      </c>
      <c r="J35" s="24">
        <v>1546</v>
      </c>
      <c r="K35" s="18">
        <v>1675</v>
      </c>
      <c r="L35" s="4">
        <f t="shared" si="5"/>
        <v>1406.9</v>
      </c>
      <c r="M35" s="4">
        <f t="shared" si="6"/>
        <v>353.51900938987711</v>
      </c>
      <c r="N35" s="8">
        <f t="shared" si="4"/>
        <v>25.127515060763173</v>
      </c>
    </row>
    <row r="36" spans="1:14" x14ac:dyDescent="0.3">
      <c r="A36" s="8">
        <f t="shared" si="7"/>
        <v>4</v>
      </c>
      <c r="B36" s="16">
        <v>822</v>
      </c>
      <c r="C36" s="17">
        <v>667</v>
      </c>
      <c r="D36" s="17">
        <v>1026</v>
      </c>
      <c r="E36" s="17">
        <v>899</v>
      </c>
      <c r="F36" s="17">
        <v>999</v>
      </c>
      <c r="G36" s="23">
        <v>1003</v>
      </c>
      <c r="H36" s="23">
        <v>980</v>
      </c>
      <c r="I36" s="23">
        <v>674</v>
      </c>
      <c r="J36" s="24">
        <v>839</v>
      </c>
      <c r="K36" s="18">
        <v>484</v>
      </c>
      <c r="L36" s="4">
        <f t="shared" si="5"/>
        <v>839.3</v>
      </c>
      <c r="M36" s="4">
        <f t="shared" si="6"/>
        <v>171.48413920826613</v>
      </c>
      <c r="N36" s="8">
        <f t="shared" si="4"/>
        <v>20.431804981325644</v>
      </c>
    </row>
    <row r="37" spans="1:14" x14ac:dyDescent="0.3">
      <c r="A37" s="8">
        <f t="shared" si="7"/>
        <v>5</v>
      </c>
      <c r="B37" s="16">
        <v>1176</v>
      </c>
      <c r="C37" s="17">
        <v>571</v>
      </c>
      <c r="D37" s="17">
        <v>843</v>
      </c>
      <c r="E37" s="17">
        <v>892</v>
      </c>
      <c r="F37" s="17">
        <v>615</v>
      </c>
      <c r="G37" s="23">
        <v>679</v>
      </c>
      <c r="H37" s="23">
        <v>780</v>
      </c>
      <c r="I37" s="23">
        <v>412</v>
      </c>
      <c r="J37" s="24">
        <v>678</v>
      </c>
      <c r="K37" s="18">
        <v>692</v>
      </c>
      <c r="L37" s="4">
        <f t="shared" si="5"/>
        <v>733.8</v>
      </c>
      <c r="M37" s="4">
        <f t="shared" si="6"/>
        <v>196.63763627545973</v>
      </c>
      <c r="N37" s="8">
        <f t="shared" si="4"/>
        <v>26.797170383682168</v>
      </c>
    </row>
    <row r="38" spans="1:14" x14ac:dyDescent="0.3">
      <c r="A38" s="8">
        <f t="shared" si="7"/>
        <v>6</v>
      </c>
      <c r="B38" s="16">
        <v>552</v>
      </c>
      <c r="C38" s="17">
        <v>624</v>
      </c>
      <c r="D38" s="17">
        <v>1121</v>
      </c>
      <c r="E38" s="17">
        <v>436</v>
      </c>
      <c r="F38" s="17">
        <v>470</v>
      </c>
      <c r="G38" s="23">
        <v>586</v>
      </c>
      <c r="H38" s="23">
        <v>614</v>
      </c>
      <c r="I38" s="23">
        <v>447</v>
      </c>
      <c r="J38" s="24">
        <v>469</v>
      </c>
      <c r="K38" s="18">
        <v>647</v>
      </c>
      <c r="L38" s="4">
        <f t="shared" si="5"/>
        <v>596.6</v>
      </c>
      <c r="M38" s="4">
        <f t="shared" si="6"/>
        <v>190.04536300578343</v>
      </c>
      <c r="N38" s="8">
        <f t="shared" si="4"/>
        <v>31.854737345924143</v>
      </c>
    </row>
    <row r="39" spans="1:14" x14ac:dyDescent="0.3">
      <c r="A39" s="8">
        <f t="shared" si="7"/>
        <v>7</v>
      </c>
      <c r="B39" s="16">
        <v>378</v>
      </c>
      <c r="C39" s="17">
        <v>577</v>
      </c>
      <c r="D39" s="17">
        <v>877</v>
      </c>
      <c r="E39" s="17">
        <v>360</v>
      </c>
      <c r="F39" s="17">
        <v>297</v>
      </c>
      <c r="G39" s="23">
        <v>371</v>
      </c>
      <c r="H39" s="23">
        <v>532</v>
      </c>
      <c r="I39" s="23">
        <v>471</v>
      </c>
      <c r="J39" s="24">
        <v>410</v>
      </c>
      <c r="K39" s="18">
        <v>572</v>
      </c>
      <c r="L39" s="4">
        <f t="shared" si="5"/>
        <v>484.5</v>
      </c>
      <c r="M39" s="4">
        <f t="shared" si="6"/>
        <v>159.10326835109328</v>
      </c>
      <c r="N39" s="8">
        <f t="shared" si="4"/>
        <v>32.838651878450626</v>
      </c>
    </row>
    <row r="40" spans="1:14" x14ac:dyDescent="0.3">
      <c r="A40" s="8">
        <f t="shared" si="7"/>
        <v>8</v>
      </c>
      <c r="B40" s="16">
        <v>238</v>
      </c>
      <c r="C40" s="17">
        <v>403</v>
      </c>
      <c r="D40" s="17">
        <v>396</v>
      </c>
      <c r="E40" s="17">
        <v>259</v>
      </c>
      <c r="F40" s="17">
        <v>438</v>
      </c>
      <c r="G40" s="23">
        <v>380</v>
      </c>
      <c r="H40" s="23">
        <v>577</v>
      </c>
      <c r="I40" s="23">
        <v>322</v>
      </c>
      <c r="J40" s="24">
        <v>299</v>
      </c>
      <c r="K40" s="18">
        <v>540</v>
      </c>
      <c r="L40" s="4">
        <f t="shared" si="5"/>
        <v>385.2</v>
      </c>
      <c r="M40" s="4">
        <f t="shared" si="6"/>
        <v>106.30973614867079</v>
      </c>
      <c r="N40" s="8">
        <f t="shared" si="4"/>
        <v>27.598581554691279</v>
      </c>
    </row>
    <row r="41" spans="1:14" x14ac:dyDescent="0.3">
      <c r="A41" s="8">
        <f t="shared" si="7"/>
        <v>9</v>
      </c>
      <c r="B41" s="16">
        <v>529</v>
      </c>
      <c r="C41" s="17">
        <v>312</v>
      </c>
      <c r="D41" s="17">
        <v>226</v>
      </c>
      <c r="E41" s="17">
        <v>257</v>
      </c>
      <c r="F41" s="17">
        <v>263</v>
      </c>
      <c r="G41" s="23">
        <v>328</v>
      </c>
      <c r="H41" s="23">
        <v>363</v>
      </c>
      <c r="I41" s="23">
        <v>694</v>
      </c>
      <c r="J41" s="24">
        <v>401</v>
      </c>
      <c r="K41" s="18">
        <v>388</v>
      </c>
      <c r="L41" s="4">
        <f t="shared" si="5"/>
        <v>376.1</v>
      </c>
      <c r="M41" s="4">
        <f t="shared" si="6"/>
        <v>134.64802263679923</v>
      </c>
      <c r="N41" s="8">
        <f t="shared" si="4"/>
        <v>35.801122743100031</v>
      </c>
    </row>
    <row r="42" spans="1:14" x14ac:dyDescent="0.3">
      <c r="A42" s="8">
        <f t="shared" si="7"/>
        <v>10</v>
      </c>
      <c r="B42" s="16">
        <v>438</v>
      </c>
      <c r="C42" s="17">
        <v>218</v>
      </c>
      <c r="D42" s="17">
        <v>469</v>
      </c>
      <c r="E42" s="17">
        <v>273</v>
      </c>
      <c r="F42" s="17">
        <v>283</v>
      </c>
      <c r="G42" s="23">
        <v>760</v>
      </c>
      <c r="H42" s="23">
        <v>235</v>
      </c>
      <c r="I42" s="23">
        <v>934</v>
      </c>
      <c r="J42" s="24">
        <v>336</v>
      </c>
      <c r="K42" s="18">
        <v>428</v>
      </c>
      <c r="L42" s="4">
        <f t="shared" si="5"/>
        <v>437.4</v>
      </c>
      <c r="M42" s="4">
        <f t="shared" si="6"/>
        <v>224.05811746062673</v>
      </c>
      <c r="N42" s="8">
        <f t="shared" si="4"/>
        <v>51.224992560728566</v>
      </c>
    </row>
    <row r="43" spans="1:14" x14ac:dyDescent="0.3">
      <c r="A43" s="8">
        <f t="shared" si="7"/>
        <v>11</v>
      </c>
      <c r="B43" s="16">
        <v>202</v>
      </c>
      <c r="C43" s="17">
        <v>171</v>
      </c>
      <c r="D43" s="17">
        <v>169</v>
      </c>
      <c r="E43" s="17">
        <v>181</v>
      </c>
      <c r="F43" s="17">
        <v>173</v>
      </c>
      <c r="G43" s="23">
        <v>426</v>
      </c>
      <c r="H43" s="23">
        <v>279</v>
      </c>
      <c r="I43" s="23">
        <v>214</v>
      </c>
      <c r="J43" s="24">
        <v>185</v>
      </c>
      <c r="K43" s="18">
        <v>182</v>
      </c>
      <c r="L43" s="4">
        <f t="shared" si="5"/>
        <v>218.2</v>
      </c>
      <c r="M43" s="4">
        <f t="shared" si="6"/>
        <v>75.92469953842425</v>
      </c>
      <c r="N43" s="8">
        <f t="shared" si="4"/>
        <v>34.795920961697639</v>
      </c>
    </row>
    <row r="44" spans="1:14" x14ac:dyDescent="0.3">
      <c r="A44" s="8">
        <f t="shared" si="7"/>
        <v>12</v>
      </c>
      <c r="B44" s="16">
        <v>292</v>
      </c>
      <c r="C44" s="17">
        <v>162</v>
      </c>
      <c r="D44" s="17">
        <v>151</v>
      </c>
      <c r="E44" s="17">
        <v>372</v>
      </c>
      <c r="F44" s="17">
        <v>409</v>
      </c>
      <c r="G44" s="23">
        <v>291</v>
      </c>
      <c r="H44" s="23">
        <v>225</v>
      </c>
      <c r="I44" s="23">
        <v>174</v>
      </c>
      <c r="J44" s="24">
        <v>316</v>
      </c>
      <c r="K44" s="18">
        <v>559</v>
      </c>
      <c r="L44" s="4">
        <f t="shared" si="5"/>
        <v>295.10000000000002</v>
      </c>
      <c r="M44" s="4">
        <f t="shared" si="6"/>
        <v>121.26537015982758</v>
      </c>
      <c r="N44" s="8">
        <f t="shared" si="4"/>
        <v>41.092975316783317</v>
      </c>
    </row>
    <row r="45" spans="1:14" x14ac:dyDescent="0.3">
      <c r="A45" s="8">
        <f t="shared" si="7"/>
        <v>13</v>
      </c>
      <c r="B45" s="16">
        <v>285</v>
      </c>
      <c r="C45" s="17">
        <v>122</v>
      </c>
      <c r="D45" s="17">
        <v>195</v>
      </c>
      <c r="E45" s="17">
        <v>223</v>
      </c>
      <c r="F45" s="17">
        <v>187</v>
      </c>
      <c r="G45" s="23">
        <v>110</v>
      </c>
      <c r="H45" s="23">
        <v>215</v>
      </c>
      <c r="I45" s="23">
        <v>339</v>
      </c>
      <c r="J45" s="24">
        <v>248</v>
      </c>
      <c r="K45" s="18">
        <v>311</v>
      </c>
      <c r="L45" s="4">
        <f t="shared" si="5"/>
        <v>223.5</v>
      </c>
      <c r="M45" s="4">
        <f t="shared" si="6"/>
        <v>71.260437831941502</v>
      </c>
      <c r="N45" s="8">
        <f t="shared" si="4"/>
        <v>31.883864801763533</v>
      </c>
    </row>
    <row r="46" spans="1:14" x14ac:dyDescent="0.3">
      <c r="A46" s="8">
        <f t="shared" si="7"/>
        <v>14</v>
      </c>
      <c r="B46" s="16">
        <v>204</v>
      </c>
      <c r="C46" s="17">
        <v>97</v>
      </c>
      <c r="D46" s="17">
        <v>103</v>
      </c>
      <c r="E46" s="17">
        <v>306</v>
      </c>
      <c r="F46" s="17">
        <v>162</v>
      </c>
      <c r="G46" s="23">
        <v>157</v>
      </c>
      <c r="H46" s="23">
        <v>184</v>
      </c>
      <c r="I46" s="23">
        <v>379</v>
      </c>
      <c r="J46" s="24">
        <v>590</v>
      </c>
      <c r="K46" s="18">
        <v>217</v>
      </c>
      <c r="L46" s="4">
        <f t="shared" si="5"/>
        <v>239.9</v>
      </c>
      <c r="M46" s="4">
        <f t="shared" si="6"/>
        <v>142.5934430470069</v>
      </c>
      <c r="N46" s="8">
        <f t="shared" si="4"/>
        <v>59.438700728222962</v>
      </c>
    </row>
    <row r="47" spans="1:14" x14ac:dyDescent="0.3">
      <c r="A47" s="8">
        <f t="shared" si="7"/>
        <v>15</v>
      </c>
      <c r="B47" s="16">
        <v>523</v>
      </c>
      <c r="C47" s="17">
        <v>188</v>
      </c>
      <c r="D47" s="17">
        <v>38</v>
      </c>
      <c r="E47" s="17">
        <v>412</v>
      </c>
      <c r="F47" s="17">
        <v>237</v>
      </c>
      <c r="G47" s="23">
        <v>100</v>
      </c>
      <c r="H47" s="23">
        <v>149</v>
      </c>
      <c r="I47" s="23">
        <v>176</v>
      </c>
      <c r="J47" s="24">
        <v>164</v>
      </c>
      <c r="K47" s="18">
        <v>345</v>
      </c>
      <c r="L47" s="4">
        <f t="shared" si="5"/>
        <v>233.2</v>
      </c>
      <c r="M47" s="4">
        <f t="shared" si="6"/>
        <v>141.95266816794955</v>
      </c>
      <c r="N47" s="8">
        <f t="shared" si="4"/>
        <v>60.871641581453503</v>
      </c>
    </row>
    <row r="48" spans="1:14" x14ac:dyDescent="0.3">
      <c r="A48" s="8">
        <f t="shared" si="7"/>
        <v>16</v>
      </c>
      <c r="B48" s="16">
        <v>416</v>
      </c>
      <c r="C48" s="17">
        <v>184</v>
      </c>
      <c r="D48" s="17">
        <v>204</v>
      </c>
      <c r="E48" s="17">
        <v>150</v>
      </c>
      <c r="F48" s="17">
        <v>168</v>
      </c>
      <c r="G48" s="23">
        <v>183</v>
      </c>
      <c r="H48" s="23">
        <v>214</v>
      </c>
      <c r="I48" s="23">
        <v>177</v>
      </c>
      <c r="J48" s="24">
        <v>258</v>
      </c>
      <c r="K48" s="18">
        <v>105</v>
      </c>
      <c r="L48" s="4">
        <f t="shared" si="5"/>
        <v>205.9</v>
      </c>
      <c r="M48" s="4">
        <f t="shared" si="6"/>
        <v>79.691216579997075</v>
      </c>
      <c r="N48" s="8">
        <f t="shared" si="4"/>
        <v>38.703844866438594</v>
      </c>
    </row>
    <row r="49" spans="1:14" x14ac:dyDescent="0.3">
      <c r="A49" s="8">
        <f t="shared" si="7"/>
        <v>17</v>
      </c>
      <c r="B49" s="16">
        <v>9</v>
      </c>
      <c r="C49" s="17">
        <v>139</v>
      </c>
      <c r="D49" s="17">
        <v>195</v>
      </c>
      <c r="E49" s="17">
        <v>185</v>
      </c>
      <c r="F49" s="17">
        <v>79</v>
      </c>
      <c r="G49" s="23">
        <v>237</v>
      </c>
      <c r="H49" s="23">
        <v>205</v>
      </c>
      <c r="I49" s="23">
        <v>227</v>
      </c>
      <c r="J49" s="24">
        <v>320</v>
      </c>
      <c r="K49" s="18">
        <v>94</v>
      </c>
      <c r="L49" s="4">
        <f t="shared" si="5"/>
        <v>169</v>
      </c>
      <c r="M49" s="4">
        <f t="shared" si="6"/>
        <v>85.581540065600592</v>
      </c>
      <c r="N49" s="8">
        <f t="shared" si="4"/>
        <v>50.639964535858333</v>
      </c>
    </row>
    <row r="50" spans="1:14" x14ac:dyDescent="0.3">
      <c r="A50" s="8">
        <f t="shared" si="7"/>
        <v>18</v>
      </c>
      <c r="B50" s="16">
        <v>64</v>
      </c>
      <c r="C50" s="17">
        <v>172</v>
      </c>
      <c r="D50" s="17">
        <v>82</v>
      </c>
      <c r="E50" s="17">
        <v>219</v>
      </c>
      <c r="F50" s="17">
        <v>145</v>
      </c>
      <c r="G50" s="23">
        <v>154</v>
      </c>
      <c r="H50" s="23">
        <v>50</v>
      </c>
      <c r="I50" s="23">
        <v>281</v>
      </c>
      <c r="J50" s="24">
        <v>146</v>
      </c>
      <c r="K50" s="18">
        <v>91</v>
      </c>
      <c r="L50" s="4">
        <f t="shared" si="5"/>
        <v>140.4</v>
      </c>
      <c r="M50" s="4">
        <f t="shared" si="6"/>
        <v>68.587462411143335</v>
      </c>
      <c r="N50" s="8">
        <f t="shared" si="4"/>
        <v>48.851468953805792</v>
      </c>
    </row>
    <row r="51" spans="1:14" x14ac:dyDescent="0.3">
      <c r="A51" s="8">
        <f t="shared" si="7"/>
        <v>19</v>
      </c>
      <c r="B51" s="16">
        <v>256</v>
      </c>
      <c r="C51" s="17">
        <v>112</v>
      </c>
      <c r="D51" s="17">
        <v>25</v>
      </c>
      <c r="E51" s="17">
        <v>157</v>
      </c>
      <c r="F51" s="17">
        <v>71</v>
      </c>
      <c r="G51" s="23">
        <v>88</v>
      </c>
      <c r="H51" s="23">
        <v>173</v>
      </c>
      <c r="I51" s="23">
        <v>124</v>
      </c>
      <c r="J51" s="24">
        <v>165</v>
      </c>
      <c r="K51" s="18">
        <v>132</v>
      </c>
      <c r="L51" s="4">
        <f t="shared" si="5"/>
        <v>130.30000000000001</v>
      </c>
      <c r="M51" s="4">
        <f t="shared" si="6"/>
        <v>60.259522069130284</v>
      </c>
      <c r="N51" s="8">
        <f t="shared" si="4"/>
        <v>46.246755233407733</v>
      </c>
    </row>
    <row r="52" spans="1:14" x14ac:dyDescent="0.3">
      <c r="A52" s="8">
        <f t="shared" si="7"/>
        <v>20</v>
      </c>
      <c r="B52" s="16">
        <v>55</v>
      </c>
      <c r="C52" s="17">
        <v>88</v>
      </c>
      <c r="D52" s="17">
        <v>35</v>
      </c>
      <c r="E52" s="17">
        <v>133</v>
      </c>
      <c r="F52" s="17">
        <v>124</v>
      </c>
      <c r="G52" s="23">
        <v>50</v>
      </c>
      <c r="H52" s="23">
        <v>48</v>
      </c>
      <c r="I52" s="23">
        <v>221</v>
      </c>
      <c r="J52" s="24">
        <v>156</v>
      </c>
      <c r="K52" s="18">
        <v>337</v>
      </c>
      <c r="L52" s="4">
        <f t="shared" si="5"/>
        <v>124.7</v>
      </c>
      <c r="M52" s="4">
        <f t="shared" si="6"/>
        <v>90.060035531860635</v>
      </c>
      <c r="N52" s="8">
        <f t="shared" si="4"/>
        <v>72.221359688741487</v>
      </c>
    </row>
    <row r="53" spans="1:14" x14ac:dyDescent="0.3">
      <c r="A53" s="8">
        <f t="shared" si="7"/>
        <v>21</v>
      </c>
      <c r="B53" s="16">
        <v>79</v>
      </c>
      <c r="C53" s="17">
        <v>163</v>
      </c>
      <c r="D53" s="17">
        <v>113</v>
      </c>
      <c r="E53" s="17">
        <v>154</v>
      </c>
      <c r="F53" s="17">
        <v>39</v>
      </c>
      <c r="G53" s="23">
        <v>105</v>
      </c>
      <c r="H53" s="23">
        <v>48</v>
      </c>
      <c r="I53" s="23">
        <v>158</v>
      </c>
      <c r="J53" s="24">
        <v>7</v>
      </c>
      <c r="K53" s="18">
        <v>215</v>
      </c>
      <c r="L53" s="4">
        <f t="shared" si="5"/>
        <v>108.1</v>
      </c>
      <c r="M53" s="4">
        <f t="shared" si="6"/>
        <v>62.070041082635029</v>
      </c>
      <c r="N53" s="8">
        <f t="shared" si="4"/>
        <v>57.419094433519916</v>
      </c>
    </row>
    <row r="54" spans="1:14" x14ac:dyDescent="0.3">
      <c r="A54" s="8">
        <f t="shared" si="7"/>
        <v>22</v>
      </c>
      <c r="B54" s="16">
        <v>84</v>
      </c>
      <c r="C54" s="17">
        <v>70</v>
      </c>
      <c r="D54" s="17">
        <v>132</v>
      </c>
      <c r="E54" s="17">
        <v>103</v>
      </c>
      <c r="F54" s="17">
        <v>92</v>
      </c>
      <c r="G54" s="23">
        <v>80</v>
      </c>
      <c r="H54" s="23">
        <v>139</v>
      </c>
      <c r="I54" s="23">
        <v>77</v>
      </c>
      <c r="J54" s="24">
        <v>13</v>
      </c>
      <c r="K54" s="18">
        <v>80</v>
      </c>
      <c r="L54" s="4">
        <f t="shared" si="5"/>
        <v>87</v>
      </c>
      <c r="M54" s="4">
        <f t="shared" si="6"/>
        <v>33.139100772350481</v>
      </c>
      <c r="N54" s="8">
        <f t="shared" si="4"/>
        <v>38.090920427989055</v>
      </c>
    </row>
    <row r="55" spans="1:14" x14ac:dyDescent="0.3">
      <c r="A55" s="8">
        <f t="shared" si="7"/>
        <v>23</v>
      </c>
      <c r="B55" s="16">
        <v>142</v>
      </c>
      <c r="C55" s="17">
        <v>89</v>
      </c>
      <c r="D55" s="17">
        <v>12</v>
      </c>
      <c r="E55" s="17">
        <v>14</v>
      </c>
      <c r="F55" s="17">
        <v>54</v>
      </c>
      <c r="G55" s="23">
        <v>65</v>
      </c>
      <c r="H55" s="23">
        <v>69</v>
      </c>
      <c r="I55" s="23">
        <v>110</v>
      </c>
      <c r="J55" s="24">
        <v>36</v>
      </c>
      <c r="K55" s="18">
        <v>135</v>
      </c>
      <c r="L55" s="4">
        <f t="shared" si="5"/>
        <v>72.599999999999994</v>
      </c>
      <c r="M55" s="4">
        <f t="shared" si="6"/>
        <v>43.863880357305369</v>
      </c>
      <c r="N55" s="8">
        <f t="shared" si="4"/>
        <v>60.418567985269107</v>
      </c>
    </row>
    <row r="56" spans="1:14" ht="15" thickBot="1" x14ac:dyDescent="0.35">
      <c r="A56" s="8">
        <f t="shared" si="7"/>
        <v>24</v>
      </c>
      <c r="B56" s="19">
        <v>38</v>
      </c>
      <c r="C56" s="20">
        <v>92</v>
      </c>
      <c r="D56" s="20">
        <v>44</v>
      </c>
      <c r="E56" s="20">
        <v>59</v>
      </c>
      <c r="F56" s="20">
        <v>165</v>
      </c>
      <c r="G56" s="27">
        <v>101</v>
      </c>
      <c r="H56" s="27">
        <v>50</v>
      </c>
      <c r="I56" s="27">
        <v>109</v>
      </c>
      <c r="J56" s="28">
        <v>32</v>
      </c>
      <c r="K56" s="21">
        <v>162</v>
      </c>
      <c r="L56" s="4">
        <f t="shared" si="5"/>
        <v>85.2</v>
      </c>
      <c r="M56" s="4">
        <f t="shared" si="6"/>
        <v>46.7007494586543</v>
      </c>
      <c r="N56" s="8">
        <f t="shared" si="4"/>
        <v>54.813086219077817</v>
      </c>
    </row>
    <row r="57" spans="1:14" x14ac:dyDescent="0.3">
      <c r="J57" t="s">
        <v>47</v>
      </c>
      <c r="L57" s="42">
        <f>AVERAGE(L33:L56)</f>
        <v>584.60416666666674</v>
      </c>
      <c r="M57" s="4">
        <f>AVERAGE(M33:M56)</f>
        <v>143.55690232109643</v>
      </c>
      <c r="N57" s="9">
        <f>AVERAGE(N33:N56)</f>
        <v>40.516928416703195</v>
      </c>
    </row>
    <row r="58" spans="1:14" x14ac:dyDescent="0.3">
      <c r="L58" s="75" t="s">
        <v>17</v>
      </c>
      <c r="M58" s="4"/>
      <c r="N58" s="9">
        <f>100*M57/L57</f>
        <v>24.556257123454714</v>
      </c>
    </row>
    <row r="59" spans="1:14" x14ac:dyDescent="0.3">
      <c r="L59" s="78" t="s">
        <v>92</v>
      </c>
      <c r="M59" s="78"/>
      <c r="N59" s="78">
        <f>ROUND(L57,0)</f>
        <v>585</v>
      </c>
    </row>
    <row r="60" spans="1:14" x14ac:dyDescent="0.3">
      <c r="L60" s="79" t="s">
        <v>92</v>
      </c>
      <c r="M60" s="79"/>
      <c r="N60" s="79">
        <f>ROUND(L57/L26,4)*100</f>
        <v>91.259999999999991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6C17B-7060-4F97-BA30-4C6B7594D4DE}">
  <dimension ref="A1:N33"/>
  <sheetViews>
    <sheetView zoomScale="60" zoomScaleNormal="60" workbookViewId="0">
      <selection activeCell="N31" sqref="N31"/>
    </sheetView>
  </sheetViews>
  <sheetFormatPr defaultRowHeight="14.4" x14ac:dyDescent="0.3"/>
  <sheetData>
    <row r="1" spans="1:14" ht="15" thickBot="1" x14ac:dyDescent="0.35">
      <c r="A1" s="9" t="s">
        <v>23</v>
      </c>
      <c r="B1" s="10" t="s">
        <v>24</v>
      </c>
      <c r="C1" s="11" t="s">
        <v>25</v>
      </c>
      <c r="D1" s="11" t="s">
        <v>26</v>
      </c>
      <c r="E1" s="11" t="s">
        <v>27</v>
      </c>
      <c r="F1" s="11" t="s">
        <v>28</v>
      </c>
      <c r="G1" s="11" t="s">
        <v>29</v>
      </c>
      <c r="H1" s="11" t="s">
        <v>30</v>
      </c>
      <c r="I1" s="11" t="s">
        <v>31</v>
      </c>
      <c r="J1" s="11" t="s">
        <v>32</v>
      </c>
      <c r="K1" s="12" t="s">
        <v>33</v>
      </c>
      <c r="L1" s="13" t="s">
        <v>34</v>
      </c>
      <c r="M1" s="14" t="s">
        <v>35</v>
      </c>
      <c r="N1" s="5"/>
    </row>
    <row r="2" spans="1:14" x14ac:dyDescent="0.3">
      <c r="A2" s="8">
        <v>1</v>
      </c>
      <c r="B2" s="63">
        <v>2355</v>
      </c>
      <c r="C2" s="63">
        <v>2517</v>
      </c>
      <c r="D2" s="63">
        <v>2070</v>
      </c>
      <c r="E2" s="63">
        <v>2610</v>
      </c>
      <c r="F2" s="63">
        <v>1127</v>
      </c>
      <c r="G2" s="63">
        <v>2317</v>
      </c>
      <c r="H2" s="63">
        <v>2083</v>
      </c>
      <c r="I2" s="63">
        <v>1203</v>
      </c>
      <c r="J2" s="63">
        <v>2292</v>
      </c>
      <c r="K2" s="63">
        <v>1761</v>
      </c>
      <c r="L2" s="4">
        <f>AVERAGE(B2:K2)</f>
        <v>2033.5</v>
      </c>
      <c r="M2" s="4">
        <f>_xlfn.STDEV.P(B2:K2)</f>
        <v>490.52956078099919</v>
      </c>
      <c r="N2" s="8">
        <f t="shared" ref="N2:N25" si="0">100*M2/L2</f>
        <v>24.122427380427794</v>
      </c>
    </row>
    <row r="3" spans="1:14" x14ac:dyDescent="0.3">
      <c r="A3" s="8">
        <f>A2+1</f>
        <v>2</v>
      </c>
      <c r="B3" s="63">
        <v>2584</v>
      </c>
      <c r="C3" s="63">
        <v>1088</v>
      </c>
      <c r="D3" s="63">
        <v>1115</v>
      </c>
      <c r="E3" s="63">
        <v>1409</v>
      </c>
      <c r="F3" s="63">
        <v>999</v>
      </c>
      <c r="G3" s="63">
        <v>2541</v>
      </c>
      <c r="H3" s="63">
        <v>2468</v>
      </c>
      <c r="I3" s="63">
        <v>2645</v>
      </c>
      <c r="J3" s="63">
        <v>1291</v>
      </c>
      <c r="K3" s="63">
        <v>2283</v>
      </c>
      <c r="L3" s="4">
        <f t="shared" ref="L3:L25" si="1">AVERAGE(B3:K3)</f>
        <v>1842.3</v>
      </c>
      <c r="M3" s="4">
        <f t="shared" ref="M3:M25" si="2">_xlfn.STDEV.P(B3:K3)</f>
        <v>675.95222464313258</v>
      </c>
      <c r="N3" s="8">
        <f t="shared" si="0"/>
        <v>36.69067060973417</v>
      </c>
    </row>
    <row r="4" spans="1:14" x14ac:dyDescent="0.3">
      <c r="A4" s="8">
        <f t="shared" ref="A4:A25" si="3">A3+1</f>
        <v>3</v>
      </c>
      <c r="B4" s="63">
        <v>2475</v>
      </c>
      <c r="C4" s="63">
        <v>2608</v>
      </c>
      <c r="D4" s="63">
        <v>408</v>
      </c>
      <c r="E4" s="63">
        <v>2097</v>
      </c>
      <c r="F4" s="63">
        <v>2523</v>
      </c>
      <c r="G4" s="63">
        <v>2371</v>
      </c>
      <c r="H4" s="63">
        <v>2302</v>
      </c>
      <c r="I4" s="63">
        <v>339</v>
      </c>
      <c r="J4" s="63">
        <v>2052</v>
      </c>
      <c r="K4" s="63">
        <v>1169</v>
      </c>
      <c r="L4" s="4">
        <f t="shared" si="1"/>
        <v>1834.4</v>
      </c>
      <c r="M4" s="4">
        <f t="shared" si="2"/>
        <v>825.8019375128639</v>
      </c>
      <c r="N4" s="8">
        <f t="shared" si="0"/>
        <v>45.017550017055385</v>
      </c>
    </row>
    <row r="5" spans="1:14" x14ac:dyDescent="0.3">
      <c r="A5" s="8">
        <f t="shared" si="3"/>
        <v>4</v>
      </c>
      <c r="B5" s="63">
        <v>2233</v>
      </c>
      <c r="C5" s="63">
        <v>2552</v>
      </c>
      <c r="D5" s="63">
        <v>1461</v>
      </c>
      <c r="E5" s="63">
        <v>2560</v>
      </c>
      <c r="F5" s="63">
        <v>1961</v>
      </c>
      <c r="G5" s="63">
        <v>2285</v>
      </c>
      <c r="H5" s="63">
        <v>2260</v>
      </c>
      <c r="I5" s="63">
        <v>1482</v>
      </c>
      <c r="J5" s="63">
        <v>1605</v>
      </c>
      <c r="K5" s="63">
        <v>2403</v>
      </c>
      <c r="L5" s="4">
        <f t="shared" si="1"/>
        <v>2080.1999999999998</v>
      </c>
      <c r="M5" s="4">
        <f t="shared" si="2"/>
        <v>404.46230973973337</v>
      </c>
      <c r="N5" s="8">
        <f t="shared" si="0"/>
        <v>19.443433791930268</v>
      </c>
    </row>
    <row r="6" spans="1:14" x14ac:dyDescent="0.3">
      <c r="A6" s="8">
        <f t="shared" si="3"/>
        <v>5</v>
      </c>
      <c r="B6" s="63">
        <v>1188</v>
      </c>
      <c r="C6" s="63">
        <v>2213</v>
      </c>
      <c r="D6" s="63">
        <v>1662</v>
      </c>
      <c r="E6" s="63">
        <v>1673</v>
      </c>
      <c r="F6" s="63">
        <v>1881</v>
      </c>
      <c r="G6" s="63">
        <v>2218</v>
      </c>
      <c r="H6" s="63">
        <v>415</v>
      </c>
      <c r="I6" s="63">
        <v>2264</v>
      </c>
      <c r="J6" s="63">
        <v>450</v>
      </c>
      <c r="K6" s="63">
        <v>1970</v>
      </c>
      <c r="L6" s="4">
        <f t="shared" si="1"/>
        <v>1593.4</v>
      </c>
      <c r="M6" s="4">
        <f t="shared" si="2"/>
        <v>657.24092994882778</v>
      </c>
      <c r="N6" s="8">
        <f t="shared" si="0"/>
        <v>41.247704904532938</v>
      </c>
    </row>
    <row r="7" spans="1:14" x14ac:dyDescent="0.3">
      <c r="A7" s="8">
        <f t="shared" si="3"/>
        <v>6</v>
      </c>
      <c r="B7" s="63">
        <v>1167</v>
      </c>
      <c r="C7" s="63">
        <v>2376</v>
      </c>
      <c r="D7" s="63">
        <v>1380</v>
      </c>
      <c r="E7" s="63">
        <v>59</v>
      </c>
      <c r="F7" s="63">
        <v>1981</v>
      </c>
      <c r="G7" s="63">
        <v>1755</v>
      </c>
      <c r="H7" s="63">
        <v>2383</v>
      </c>
      <c r="I7" s="63">
        <v>1813</v>
      </c>
      <c r="J7" s="63">
        <v>2131</v>
      </c>
      <c r="K7" s="63">
        <v>1870</v>
      </c>
      <c r="L7" s="4">
        <f t="shared" si="1"/>
        <v>1691.5</v>
      </c>
      <c r="M7" s="4">
        <f t="shared" si="2"/>
        <v>656.62230391603362</v>
      </c>
      <c r="N7" s="8">
        <f t="shared" si="0"/>
        <v>38.818936087261811</v>
      </c>
    </row>
    <row r="8" spans="1:14" x14ac:dyDescent="0.3">
      <c r="A8" s="8">
        <f t="shared" si="3"/>
        <v>7</v>
      </c>
      <c r="B8" s="63">
        <v>537</v>
      </c>
      <c r="C8" s="63">
        <v>3</v>
      </c>
      <c r="D8" s="63">
        <v>3</v>
      </c>
      <c r="E8" s="63">
        <v>1216</v>
      </c>
      <c r="F8" s="63">
        <v>1927</v>
      </c>
      <c r="G8" s="63">
        <v>1862</v>
      </c>
      <c r="H8" s="63">
        <v>2201</v>
      </c>
      <c r="I8" s="63">
        <v>330</v>
      </c>
      <c r="J8" s="63">
        <v>2091</v>
      </c>
      <c r="K8" s="63">
        <v>55</v>
      </c>
      <c r="L8" s="4">
        <f t="shared" si="1"/>
        <v>1022.5</v>
      </c>
      <c r="M8" s="4">
        <f t="shared" si="2"/>
        <v>884.36194513332612</v>
      </c>
      <c r="N8" s="8">
        <f t="shared" si="0"/>
        <v>86.490165783210372</v>
      </c>
    </row>
    <row r="9" spans="1:14" x14ac:dyDescent="0.3">
      <c r="A9" s="8">
        <f t="shared" si="3"/>
        <v>8</v>
      </c>
      <c r="B9" s="63">
        <v>1247</v>
      </c>
      <c r="C9" s="63">
        <v>1694</v>
      </c>
      <c r="D9" s="63">
        <v>1891</v>
      </c>
      <c r="E9" s="63">
        <v>2138</v>
      </c>
      <c r="F9" s="63">
        <v>1869</v>
      </c>
      <c r="G9" s="63">
        <v>1977</v>
      </c>
      <c r="H9" s="63">
        <v>2091</v>
      </c>
      <c r="I9" s="63">
        <v>1049</v>
      </c>
      <c r="J9" s="63">
        <v>1884</v>
      </c>
      <c r="K9" s="63">
        <v>1504</v>
      </c>
      <c r="L9" s="4">
        <f t="shared" si="1"/>
        <v>1734.4</v>
      </c>
      <c r="M9" s="4">
        <f t="shared" si="2"/>
        <v>342.92570623970431</v>
      </c>
      <c r="N9" s="8">
        <f t="shared" si="0"/>
        <v>19.772007970462656</v>
      </c>
    </row>
    <row r="10" spans="1:14" x14ac:dyDescent="0.3">
      <c r="A10" s="8">
        <f t="shared" si="3"/>
        <v>9</v>
      </c>
      <c r="B10" s="63">
        <v>2418</v>
      </c>
      <c r="C10" s="63">
        <v>1937</v>
      </c>
      <c r="D10" s="63">
        <v>882</v>
      </c>
      <c r="E10" s="63">
        <v>1641</v>
      </c>
      <c r="F10" s="63">
        <v>1948</v>
      </c>
      <c r="G10" s="63">
        <v>2039</v>
      </c>
      <c r="H10" s="63">
        <v>153</v>
      </c>
      <c r="I10" s="63">
        <v>45</v>
      </c>
      <c r="J10" s="63">
        <v>464</v>
      </c>
      <c r="K10" s="63">
        <v>2029</v>
      </c>
      <c r="L10" s="4">
        <f t="shared" si="1"/>
        <v>1355.6</v>
      </c>
      <c r="M10" s="4">
        <f t="shared" si="2"/>
        <v>836.82617071886557</v>
      </c>
      <c r="N10" s="8">
        <f t="shared" si="0"/>
        <v>61.73105419879505</v>
      </c>
    </row>
    <row r="11" spans="1:14" x14ac:dyDescent="0.3">
      <c r="A11" s="8">
        <f t="shared" si="3"/>
        <v>10</v>
      </c>
      <c r="B11" s="63">
        <v>2127</v>
      </c>
      <c r="C11" s="63">
        <v>1799</v>
      </c>
      <c r="D11" s="63">
        <v>2002</v>
      </c>
      <c r="E11" s="63">
        <v>2210</v>
      </c>
      <c r="F11" s="63">
        <v>1437</v>
      </c>
      <c r="G11" s="63">
        <v>2089</v>
      </c>
      <c r="H11" s="63">
        <v>1857</v>
      </c>
      <c r="I11" s="63">
        <v>988</v>
      </c>
      <c r="J11" s="63">
        <v>1148</v>
      </c>
      <c r="K11" s="63">
        <v>1712</v>
      </c>
      <c r="L11" s="4">
        <f t="shared" si="1"/>
        <v>1736.9</v>
      </c>
      <c r="M11" s="4">
        <f t="shared" si="2"/>
        <v>398.34016870006974</v>
      </c>
      <c r="N11" s="8">
        <f t="shared" si="0"/>
        <v>22.933972520010926</v>
      </c>
    </row>
    <row r="12" spans="1:14" x14ac:dyDescent="0.3">
      <c r="A12" s="8">
        <f t="shared" si="3"/>
        <v>11</v>
      </c>
      <c r="B12" s="63">
        <v>2052</v>
      </c>
      <c r="C12" s="63">
        <v>897</v>
      </c>
      <c r="D12" s="63">
        <v>1626</v>
      </c>
      <c r="E12" s="63">
        <v>1786</v>
      </c>
      <c r="F12" s="63">
        <v>1704</v>
      </c>
      <c r="G12" s="63">
        <v>1934</v>
      </c>
      <c r="H12" s="63">
        <v>2019</v>
      </c>
      <c r="I12" s="63">
        <v>288</v>
      </c>
      <c r="J12" s="63">
        <v>3</v>
      </c>
      <c r="K12" s="63">
        <v>1922</v>
      </c>
      <c r="L12" s="4">
        <f t="shared" si="1"/>
        <v>1423.1</v>
      </c>
      <c r="M12" s="4">
        <f t="shared" si="2"/>
        <v>713.73797012629223</v>
      </c>
      <c r="N12" s="8">
        <f t="shared" si="0"/>
        <v>50.153746758927149</v>
      </c>
    </row>
    <row r="13" spans="1:14" x14ac:dyDescent="0.3">
      <c r="A13" s="8">
        <f t="shared" si="3"/>
        <v>12</v>
      </c>
      <c r="B13" s="63">
        <v>2089</v>
      </c>
      <c r="C13" s="63">
        <v>3</v>
      </c>
      <c r="D13" s="63">
        <v>1042</v>
      </c>
      <c r="E13" s="63">
        <v>2003</v>
      </c>
      <c r="F13" s="63">
        <v>1230</v>
      </c>
      <c r="G13" s="63">
        <v>1354</v>
      </c>
      <c r="H13" s="63">
        <v>1766</v>
      </c>
      <c r="I13" s="63">
        <v>880</v>
      </c>
      <c r="J13" s="63">
        <v>1039</v>
      </c>
      <c r="K13" s="63">
        <v>1585</v>
      </c>
      <c r="L13" s="4">
        <f t="shared" si="1"/>
        <v>1299.0999999999999</v>
      </c>
      <c r="M13" s="4">
        <f t="shared" si="2"/>
        <v>584.48378078437725</v>
      </c>
      <c r="N13" s="8">
        <f t="shared" si="0"/>
        <v>44.991438748701199</v>
      </c>
    </row>
    <row r="14" spans="1:14" x14ac:dyDescent="0.3">
      <c r="A14" s="8">
        <f t="shared" si="3"/>
        <v>13</v>
      </c>
      <c r="B14" s="63">
        <v>2097</v>
      </c>
      <c r="C14" s="63">
        <v>1746</v>
      </c>
      <c r="D14" s="63">
        <v>604</v>
      </c>
      <c r="E14" s="63">
        <v>1797</v>
      </c>
      <c r="F14" s="63">
        <v>1861</v>
      </c>
      <c r="G14" s="63">
        <v>1419</v>
      </c>
      <c r="H14" s="63">
        <v>1592</v>
      </c>
      <c r="I14" s="63">
        <v>438</v>
      </c>
      <c r="J14" s="63">
        <v>1574</v>
      </c>
      <c r="K14" s="63">
        <v>4</v>
      </c>
      <c r="L14" s="4">
        <f t="shared" si="1"/>
        <v>1313.2</v>
      </c>
      <c r="M14" s="4">
        <f t="shared" si="2"/>
        <v>669.00594915142574</v>
      </c>
      <c r="N14" s="8">
        <f t="shared" si="0"/>
        <v>50.944711327400682</v>
      </c>
    </row>
    <row r="15" spans="1:14" x14ac:dyDescent="0.3">
      <c r="A15" s="8">
        <f t="shared" si="3"/>
        <v>14</v>
      </c>
      <c r="B15" s="63">
        <v>1814</v>
      </c>
      <c r="C15" s="63">
        <v>149</v>
      </c>
      <c r="D15" s="63">
        <v>1239</v>
      </c>
      <c r="E15" s="63">
        <v>2056</v>
      </c>
      <c r="F15" s="63">
        <v>1380</v>
      </c>
      <c r="G15" s="63">
        <v>1571</v>
      </c>
      <c r="H15" s="63">
        <v>1105</v>
      </c>
      <c r="I15" s="63">
        <v>1300</v>
      </c>
      <c r="J15" s="63">
        <v>678</v>
      </c>
      <c r="K15" s="63">
        <v>1694</v>
      </c>
      <c r="L15" s="4">
        <f t="shared" si="1"/>
        <v>1298.5999999999999</v>
      </c>
      <c r="M15" s="4">
        <f t="shared" si="2"/>
        <v>531.43394697742065</v>
      </c>
      <c r="N15" s="8">
        <f t="shared" si="0"/>
        <v>40.92360595852616</v>
      </c>
    </row>
    <row r="16" spans="1:14" x14ac:dyDescent="0.3">
      <c r="A16" s="8">
        <f t="shared" si="3"/>
        <v>15</v>
      </c>
      <c r="B16" s="63">
        <v>2009</v>
      </c>
      <c r="C16" s="63">
        <v>1072</v>
      </c>
      <c r="D16" s="63">
        <v>483</v>
      </c>
      <c r="E16" s="63">
        <v>1935</v>
      </c>
      <c r="F16" s="63">
        <v>1374</v>
      </c>
      <c r="G16" s="63">
        <v>1473</v>
      </c>
      <c r="H16" s="63">
        <v>88</v>
      </c>
      <c r="I16" s="63">
        <v>3</v>
      </c>
      <c r="J16" s="63">
        <v>1005</v>
      </c>
      <c r="K16" s="63">
        <v>1585</v>
      </c>
      <c r="L16" s="4">
        <f t="shared" si="1"/>
        <v>1102.7</v>
      </c>
      <c r="M16" s="4">
        <f t="shared" si="2"/>
        <v>677.56284579365774</v>
      </c>
      <c r="N16" s="8">
        <f t="shared" si="0"/>
        <v>61.445800833740613</v>
      </c>
    </row>
    <row r="17" spans="1:14" x14ac:dyDescent="0.3">
      <c r="A17" s="8">
        <f t="shared" si="3"/>
        <v>16</v>
      </c>
      <c r="B17" s="63">
        <v>2213</v>
      </c>
      <c r="C17" s="63">
        <v>1060</v>
      </c>
      <c r="D17" s="63">
        <v>1612</v>
      </c>
      <c r="E17" s="63">
        <v>1830</v>
      </c>
      <c r="F17" s="63">
        <v>3</v>
      </c>
      <c r="G17" s="63">
        <v>1525</v>
      </c>
      <c r="H17" s="63">
        <v>1446</v>
      </c>
      <c r="I17" s="63">
        <v>1689</v>
      </c>
      <c r="J17" s="63">
        <v>1355</v>
      </c>
      <c r="K17" s="63">
        <v>1648</v>
      </c>
      <c r="L17" s="4">
        <f t="shared" si="1"/>
        <v>1438.1</v>
      </c>
      <c r="M17" s="4">
        <f t="shared" si="2"/>
        <v>557.52102202517892</v>
      </c>
      <c r="N17" s="8">
        <f t="shared" si="0"/>
        <v>38.767889717347813</v>
      </c>
    </row>
    <row r="18" spans="1:14" x14ac:dyDescent="0.3">
      <c r="A18" s="8">
        <f t="shared" si="3"/>
        <v>17</v>
      </c>
      <c r="B18" s="63">
        <v>1761</v>
      </c>
      <c r="C18" s="63">
        <v>1171</v>
      </c>
      <c r="D18" s="63">
        <v>1004</v>
      </c>
      <c r="E18" s="63">
        <v>1711</v>
      </c>
      <c r="F18" s="63">
        <v>1497</v>
      </c>
      <c r="G18" s="63">
        <v>1812</v>
      </c>
      <c r="H18" s="63">
        <v>1875</v>
      </c>
      <c r="I18" s="63">
        <v>2065</v>
      </c>
      <c r="J18" s="63">
        <v>797</v>
      </c>
      <c r="K18" s="63">
        <v>1713</v>
      </c>
      <c r="L18" s="4">
        <f t="shared" si="1"/>
        <v>1540.6</v>
      </c>
      <c r="M18" s="4">
        <f t="shared" si="2"/>
        <v>393.3441749918257</v>
      </c>
      <c r="N18" s="8">
        <f t="shared" si="0"/>
        <v>25.531882058407486</v>
      </c>
    </row>
    <row r="19" spans="1:14" x14ac:dyDescent="0.3">
      <c r="A19" s="8">
        <f t="shared" si="3"/>
        <v>18</v>
      </c>
      <c r="B19" s="63">
        <v>1433</v>
      </c>
      <c r="C19" s="63">
        <v>3</v>
      </c>
      <c r="D19" s="63">
        <v>1594</v>
      </c>
      <c r="E19" s="63">
        <v>1698</v>
      </c>
      <c r="F19" s="63">
        <v>425</v>
      </c>
      <c r="G19" s="63">
        <v>1430</v>
      </c>
      <c r="H19" s="63">
        <v>677</v>
      </c>
      <c r="I19" s="63">
        <v>2122</v>
      </c>
      <c r="J19" s="63">
        <v>824</v>
      </c>
      <c r="K19" s="63">
        <v>1474</v>
      </c>
      <c r="L19" s="4">
        <f t="shared" si="1"/>
        <v>1168</v>
      </c>
      <c r="M19" s="4">
        <f t="shared" si="2"/>
        <v>622.38958860186597</v>
      </c>
      <c r="N19" s="8">
        <f t="shared" si="0"/>
        <v>53.286779846050166</v>
      </c>
    </row>
    <row r="20" spans="1:14" x14ac:dyDescent="0.3">
      <c r="A20" s="8">
        <f t="shared" si="3"/>
        <v>19</v>
      </c>
      <c r="B20" s="63">
        <v>1009</v>
      </c>
      <c r="C20" s="63">
        <v>1372</v>
      </c>
      <c r="D20" s="63">
        <v>1345</v>
      </c>
      <c r="E20" s="63">
        <v>1479</v>
      </c>
      <c r="F20" s="63">
        <v>1859</v>
      </c>
      <c r="G20" s="63">
        <v>678</v>
      </c>
      <c r="H20" s="63">
        <v>157</v>
      </c>
      <c r="I20" s="63">
        <v>362</v>
      </c>
      <c r="J20" s="63">
        <v>244</v>
      </c>
      <c r="K20" s="63">
        <v>692</v>
      </c>
      <c r="L20" s="4">
        <f t="shared" si="1"/>
        <v>919.7</v>
      </c>
      <c r="M20" s="4">
        <f t="shared" si="2"/>
        <v>552.09673971143866</v>
      </c>
      <c r="N20" s="8">
        <f t="shared" si="0"/>
        <v>60.030090215444012</v>
      </c>
    </row>
    <row r="21" spans="1:14" x14ac:dyDescent="0.3">
      <c r="A21" s="8">
        <f t="shared" si="3"/>
        <v>20</v>
      </c>
      <c r="B21" s="63">
        <v>315</v>
      </c>
      <c r="C21" s="63">
        <v>1526</v>
      </c>
      <c r="D21" s="63">
        <v>367</v>
      </c>
      <c r="E21" s="63">
        <v>1739</v>
      </c>
      <c r="F21" s="63">
        <v>887</v>
      </c>
      <c r="G21" s="63">
        <v>172</v>
      </c>
      <c r="H21" s="63">
        <v>1527</v>
      </c>
      <c r="I21" s="63">
        <v>20</v>
      </c>
      <c r="J21" s="63">
        <v>255</v>
      </c>
      <c r="K21" s="63">
        <v>121</v>
      </c>
      <c r="L21" s="4">
        <f t="shared" si="1"/>
        <v>692.9</v>
      </c>
      <c r="M21" s="4">
        <f t="shared" si="2"/>
        <v>633.54201912738199</v>
      </c>
      <c r="N21" s="8">
        <f t="shared" si="0"/>
        <v>91.433398632902595</v>
      </c>
    </row>
    <row r="22" spans="1:14" x14ac:dyDescent="0.3">
      <c r="A22" s="8">
        <f t="shared" si="3"/>
        <v>21</v>
      </c>
      <c r="B22" s="63">
        <v>1714</v>
      </c>
      <c r="C22" s="63">
        <v>1432</v>
      </c>
      <c r="D22" s="63">
        <v>586</v>
      </c>
      <c r="E22" s="63">
        <v>1851</v>
      </c>
      <c r="F22" s="63">
        <v>345</v>
      </c>
      <c r="G22" s="63">
        <v>1158</v>
      </c>
      <c r="H22" s="63">
        <v>1813</v>
      </c>
      <c r="I22" s="63">
        <v>1634</v>
      </c>
      <c r="J22" s="63">
        <v>705</v>
      </c>
      <c r="K22" s="63">
        <v>1293</v>
      </c>
      <c r="L22" s="4">
        <f t="shared" si="1"/>
        <v>1253.0999999999999</v>
      </c>
      <c r="M22" s="4">
        <f t="shared" si="2"/>
        <v>513.92693060395266</v>
      </c>
      <c r="N22" s="8">
        <f t="shared" si="0"/>
        <v>41.012443588217437</v>
      </c>
    </row>
    <row r="23" spans="1:14" x14ac:dyDescent="0.3">
      <c r="A23" s="8">
        <f t="shared" si="3"/>
        <v>22</v>
      </c>
      <c r="B23" s="63">
        <v>1147</v>
      </c>
      <c r="C23" s="63">
        <v>1629</v>
      </c>
      <c r="D23" s="63">
        <v>3</v>
      </c>
      <c r="E23" s="63">
        <v>1754</v>
      </c>
      <c r="F23" s="63">
        <v>778</v>
      </c>
      <c r="G23" s="63">
        <v>1405</v>
      </c>
      <c r="H23" s="63">
        <v>395</v>
      </c>
      <c r="I23" s="63">
        <v>20</v>
      </c>
      <c r="J23" s="63">
        <v>340</v>
      </c>
      <c r="K23" s="63">
        <v>1401</v>
      </c>
      <c r="L23" s="4">
        <f t="shared" si="1"/>
        <v>887.2</v>
      </c>
      <c r="M23" s="4">
        <f t="shared" si="2"/>
        <v>631.55930837887263</v>
      </c>
      <c r="N23" s="8">
        <f t="shared" si="0"/>
        <v>71.185674975075813</v>
      </c>
    </row>
    <row r="24" spans="1:14" x14ac:dyDescent="0.3">
      <c r="A24" s="8">
        <f t="shared" si="3"/>
        <v>23</v>
      </c>
      <c r="B24" s="63">
        <v>1663</v>
      </c>
      <c r="C24" s="63">
        <v>1840</v>
      </c>
      <c r="D24" s="63">
        <v>796</v>
      </c>
      <c r="E24" s="63">
        <v>1697</v>
      </c>
      <c r="F24" s="63">
        <v>1828</v>
      </c>
      <c r="G24" s="63">
        <v>1419</v>
      </c>
      <c r="H24" s="63">
        <v>1042</v>
      </c>
      <c r="I24" s="63">
        <v>1134</v>
      </c>
      <c r="J24" s="63">
        <v>2</v>
      </c>
      <c r="K24" s="63">
        <v>1285</v>
      </c>
      <c r="L24" s="4">
        <f t="shared" si="1"/>
        <v>1270.5999999999999</v>
      </c>
      <c r="M24" s="4">
        <f t="shared" si="2"/>
        <v>538.37202750514439</v>
      </c>
      <c r="N24" s="8">
        <f t="shared" si="0"/>
        <v>42.371480206606677</v>
      </c>
    </row>
    <row r="25" spans="1:14" x14ac:dyDescent="0.3">
      <c r="A25" s="8">
        <f t="shared" si="3"/>
        <v>24</v>
      </c>
      <c r="B25" s="63">
        <v>190</v>
      </c>
      <c r="C25" s="63">
        <v>2</v>
      </c>
      <c r="D25" s="63">
        <v>77</v>
      </c>
      <c r="E25" s="63">
        <v>1812</v>
      </c>
      <c r="F25" s="63">
        <v>1502</v>
      </c>
      <c r="G25" s="63">
        <v>1504</v>
      </c>
      <c r="H25" s="63">
        <v>1206</v>
      </c>
      <c r="I25" s="63">
        <v>3</v>
      </c>
      <c r="J25" s="63">
        <v>934</v>
      </c>
      <c r="K25" s="63">
        <v>1515</v>
      </c>
      <c r="L25" s="4">
        <f t="shared" si="1"/>
        <v>874.5</v>
      </c>
      <c r="M25" s="4">
        <f t="shared" si="2"/>
        <v>694.11241884870492</v>
      </c>
      <c r="N25" s="8">
        <f t="shared" si="0"/>
        <v>79.37248929087535</v>
      </c>
    </row>
    <row r="26" spans="1:14" x14ac:dyDescent="0.3">
      <c r="B26" s="45" t="s">
        <v>58</v>
      </c>
      <c r="C26" s="45" t="s">
        <v>59</v>
      </c>
      <c r="D26" s="45" t="s">
        <v>60</v>
      </c>
      <c r="E26" s="45" t="s">
        <v>61</v>
      </c>
      <c r="F26" s="45" t="s">
        <v>62</v>
      </c>
      <c r="G26" s="45" t="s">
        <v>63</v>
      </c>
      <c r="H26" s="45" t="s">
        <v>64</v>
      </c>
      <c r="I26" s="45" t="s">
        <v>65</v>
      </c>
      <c r="J26" s="45" t="s">
        <v>66</v>
      </c>
      <c r="K26" s="49" t="s">
        <v>67</v>
      </c>
      <c r="L26" s="42">
        <f>AVERAGE(L2:L25)</f>
        <v>1391.9208333333329</v>
      </c>
      <c r="M26" s="4">
        <f>AVERAGE(M2:M25)</f>
        <v>603.5896658317123</v>
      </c>
      <c r="N26" s="9">
        <f>AVERAGE(N2:N25)</f>
        <v>47.821639809235194</v>
      </c>
    </row>
    <row r="27" spans="1:14" x14ac:dyDescent="0.3">
      <c r="A27" s="76" t="s">
        <v>89</v>
      </c>
      <c r="L27" s="4" t="s">
        <v>19</v>
      </c>
      <c r="M27" s="4"/>
      <c r="N27" s="9">
        <f>100*M26/L26</f>
        <v>43.363792780244026</v>
      </c>
    </row>
    <row r="28" spans="1:14" x14ac:dyDescent="0.3">
      <c r="L28" s="78" t="s">
        <v>91</v>
      </c>
      <c r="M28" s="78"/>
      <c r="N28" s="78">
        <f>ROUND(L26,0)</f>
        <v>1392</v>
      </c>
    </row>
    <row r="29" spans="1:14" x14ac:dyDescent="0.3">
      <c r="B29" s="63"/>
      <c r="C29" s="63"/>
      <c r="D29" s="63"/>
      <c r="E29" s="63"/>
      <c r="F29" s="63"/>
      <c r="G29" s="63"/>
      <c r="H29" s="63"/>
      <c r="I29" s="63"/>
      <c r="J29" s="63"/>
      <c r="K29" s="63"/>
    </row>
    <row r="30" spans="1:14" ht="15" thickBot="1" x14ac:dyDescent="0.35"/>
    <row r="31" spans="1:14" ht="15" thickBot="1" x14ac:dyDescent="0.35">
      <c r="A31" s="100"/>
      <c r="B31" s="104" t="s">
        <v>58</v>
      </c>
      <c r="C31" s="82" t="s">
        <v>59</v>
      </c>
      <c r="D31" s="82" t="s">
        <v>60</v>
      </c>
      <c r="E31" s="82" t="s">
        <v>61</v>
      </c>
      <c r="F31" s="82" t="s">
        <v>62</v>
      </c>
      <c r="G31" s="82" t="s">
        <v>63</v>
      </c>
      <c r="H31" s="82" t="s">
        <v>64</v>
      </c>
      <c r="I31" s="82" t="s">
        <v>65</v>
      </c>
      <c r="J31" s="82" t="s">
        <v>66</v>
      </c>
      <c r="K31" s="105" t="s">
        <v>67</v>
      </c>
      <c r="L31" s="86"/>
      <c r="M31" s="87"/>
    </row>
    <row r="32" spans="1:14" ht="15" thickTop="1" x14ac:dyDescent="0.3">
      <c r="A32" s="88" t="s">
        <v>94</v>
      </c>
      <c r="B32" s="108">
        <v>33055</v>
      </c>
      <c r="C32" s="98">
        <v>25209</v>
      </c>
      <c r="D32" s="98">
        <v>20295</v>
      </c>
      <c r="E32" s="98">
        <v>33896</v>
      </c>
      <c r="F32" s="98">
        <v>27954</v>
      </c>
      <c r="G32" s="98">
        <v>33079</v>
      </c>
      <c r="H32" s="98">
        <v>28713</v>
      </c>
      <c r="I32" s="98">
        <v>19236</v>
      </c>
      <c r="J32" s="98">
        <v>20182</v>
      </c>
      <c r="K32" s="109">
        <v>28279</v>
      </c>
      <c r="L32" s="89">
        <f t="shared" ref="L32:L33" si="4">AVERAGE(B32:K32)</f>
        <v>26989.8</v>
      </c>
      <c r="M32" s="92" t="s">
        <v>95</v>
      </c>
    </row>
    <row r="33" spans="1:13" ht="15" thickBot="1" x14ac:dyDescent="0.35">
      <c r="A33" s="90" t="s">
        <v>96</v>
      </c>
      <c r="B33" s="106">
        <f>SUM(B2:B25)</f>
        <v>39837</v>
      </c>
      <c r="C33" s="95">
        <f>SUM(C2:C25)</f>
        <v>32689</v>
      </c>
      <c r="D33" s="95">
        <f t="shared" ref="D33:J33" si="5">SUM(D2:D25)</f>
        <v>25252</v>
      </c>
      <c r="E33" s="95">
        <f t="shared" si="5"/>
        <v>42761</v>
      </c>
      <c r="F33" s="95">
        <f t="shared" si="5"/>
        <v>34326</v>
      </c>
      <c r="G33" s="95">
        <f t="shared" si="5"/>
        <v>40308</v>
      </c>
      <c r="H33" s="95">
        <f t="shared" si="5"/>
        <v>34921</v>
      </c>
      <c r="I33" s="95">
        <f t="shared" si="5"/>
        <v>24116</v>
      </c>
      <c r="J33" s="95">
        <f t="shared" si="5"/>
        <v>25163</v>
      </c>
      <c r="K33" s="107">
        <f>SUM(K2:K25)</f>
        <v>34688</v>
      </c>
      <c r="L33" s="91">
        <f t="shared" si="4"/>
        <v>33406.1</v>
      </c>
      <c r="M33" s="93">
        <f>ROUND(100*(1 - (L32/L33)),2)</f>
        <v>19.21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1</vt:lpstr>
      <vt:lpstr>2</vt:lpstr>
      <vt:lpstr>3</vt:lpstr>
      <vt:lpstr>4</vt:lpstr>
      <vt:lpstr>5</vt:lpstr>
      <vt:lpstr>6</vt:lpstr>
      <vt:lpstr>7</vt:lpstr>
      <vt:lpstr>8</vt:lpstr>
      <vt:lpstr>9</vt:lpstr>
      <vt:lpstr>10</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Even Mendoza, Karine</dc:creator>
  <cp:lastModifiedBy>Even Mendoza, Karine</cp:lastModifiedBy>
  <dcterms:created xsi:type="dcterms:W3CDTF">2023-05-19T09:05:11Z</dcterms:created>
  <dcterms:modified xsi:type="dcterms:W3CDTF">2023-05-22T20:56:21Z</dcterms:modified>
</cp:coreProperties>
</file>