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5"/>
  </bookViews>
  <sheets>
    <sheet name="1" sheetId="4" r:id="rId1"/>
    <sheet name="2" sheetId="5" r:id="rId2"/>
    <sheet name="3" sheetId="6" r:id="rId3"/>
    <sheet name="4" sheetId="7" r:id="rId4"/>
    <sheet name="5" sheetId="8" r:id="rId5"/>
    <sheet name="汇总" sheetId="9" r:id="rId6"/>
  </sheets>
  <definedNames>
    <definedName name="_xlnm._FilterDatabase" localSheetId="5" hidden="1">汇总!$A$3:$E$107</definedName>
    <definedName name="_xlnm._FilterDatabase" localSheetId="0" hidden="1">'1'!$A$1:$L$27</definedName>
    <definedName name="_xlnm.Print_Titles" localSheetId="0">'1'!$1:$5</definedName>
  </definedNames>
  <calcPr calcId="144525"/>
</workbook>
</file>

<file path=xl/sharedStrings.xml><?xml version="1.0" encoding="utf-8"?>
<sst xmlns="http://schemas.openxmlformats.org/spreadsheetml/2006/main" count="567">
  <si>
    <t>2021年养殖业保险分户标的投保清单</t>
  </si>
  <si>
    <t>本清单应如实详细填写，并保持字迹，清晰，纸面整洁。</t>
  </si>
  <si>
    <t>投保险种：内塘螃蟹水文指数保险</t>
  </si>
  <si>
    <t>标的名称：内塘螃蟹</t>
  </si>
  <si>
    <t>投保组织者：南京市高淳区**街道（镇）**村村民委员会</t>
  </si>
  <si>
    <t>单位保险金额：</t>
  </si>
  <si>
    <t>保险费率：5.5%</t>
  </si>
  <si>
    <t>序号</t>
  </si>
  <si>
    <t>被保险人姓名</t>
  </si>
  <si>
    <t>身份证号</t>
  </si>
  <si>
    <t>农户银行卡</t>
  </si>
  <si>
    <t>联系方式</t>
  </si>
  <si>
    <t>养殖地点（组）</t>
  </si>
  <si>
    <t>保险数量（亩）</t>
  </si>
  <si>
    <t>保险金额(元）</t>
  </si>
  <si>
    <t>总保费（元）</t>
  </si>
  <si>
    <t>自交保费（元）</t>
  </si>
  <si>
    <t>开户行信息</t>
  </si>
  <si>
    <t>农户签字</t>
  </si>
  <si>
    <t>1</t>
  </si>
  <si>
    <t>孙建头</t>
  </si>
  <si>
    <t>320125196905102015</t>
  </si>
  <si>
    <t>3201250701109000314964</t>
  </si>
  <si>
    <t>13770871092</t>
  </si>
  <si>
    <t>临城村1组</t>
  </si>
  <si>
    <t>江苏高淳农村商业银行股份有限公司淳溪支行</t>
  </si>
  <si>
    <t>2</t>
  </si>
  <si>
    <t>邢华芳</t>
  </si>
  <si>
    <t>320125195408052016</t>
  </si>
  <si>
    <t>3201250701109000317732</t>
  </si>
  <si>
    <t>18761639963</t>
  </si>
  <si>
    <t>临城村2组</t>
  </si>
  <si>
    <t>3</t>
  </si>
  <si>
    <t>诸定秋</t>
  </si>
  <si>
    <t>320125196209132077</t>
  </si>
  <si>
    <t>3201250801109000859436</t>
  </si>
  <si>
    <t>17327725826</t>
  </si>
  <si>
    <t>临城村3组</t>
  </si>
  <si>
    <t>4</t>
  </si>
  <si>
    <t>周家顺</t>
  </si>
  <si>
    <t>320125196505032011</t>
  </si>
  <si>
    <t>3201250701109000322125</t>
  </si>
  <si>
    <t>15996385966</t>
  </si>
  <si>
    <t>5</t>
  </si>
  <si>
    <t>周德顺</t>
  </si>
  <si>
    <t>320125196109222016</t>
  </si>
  <si>
    <t>3201250701109000324600</t>
  </si>
  <si>
    <t>15996295186</t>
  </si>
  <si>
    <t>临城村4组</t>
  </si>
  <si>
    <t>6</t>
  </si>
  <si>
    <t>周玉兰</t>
  </si>
  <si>
    <t>32012519630502202X</t>
  </si>
  <si>
    <t>3201250701109000329943</t>
  </si>
  <si>
    <t>13770875086</t>
  </si>
  <si>
    <t>临城村5组</t>
  </si>
  <si>
    <t>7</t>
  </si>
  <si>
    <t>周家兵</t>
  </si>
  <si>
    <t>320125196412102033</t>
  </si>
  <si>
    <t>3201250701109000330265</t>
  </si>
  <si>
    <t>15951699084</t>
  </si>
  <si>
    <t>8</t>
  </si>
  <si>
    <t>周世顺</t>
  </si>
  <si>
    <t>32012519580222201X</t>
  </si>
  <si>
    <t>3201250701109000328216</t>
  </si>
  <si>
    <t>18761831757</t>
  </si>
  <si>
    <t>9</t>
  </si>
  <si>
    <t>邢光秋</t>
  </si>
  <si>
    <t>320125196808072010</t>
  </si>
  <si>
    <t>3201250701109000333619</t>
  </si>
  <si>
    <t>15250971809</t>
  </si>
  <si>
    <t>临城村6组</t>
  </si>
  <si>
    <t>10</t>
  </si>
  <si>
    <t>周家进</t>
  </si>
  <si>
    <t>32012519510531201X</t>
  </si>
  <si>
    <t>3201250701109000324993</t>
  </si>
  <si>
    <t>13813062859</t>
  </si>
  <si>
    <t>11</t>
  </si>
  <si>
    <t>邢光定</t>
  </si>
  <si>
    <t>320125196912292013</t>
  </si>
  <si>
    <t>3201250701109000628903</t>
  </si>
  <si>
    <t>15312988652</t>
  </si>
  <si>
    <t>12</t>
  </si>
  <si>
    <t>夏丽娟</t>
  </si>
  <si>
    <t>32012519660701202X</t>
  </si>
  <si>
    <t>6224520611002612971</t>
  </si>
  <si>
    <t>合计</t>
  </si>
  <si>
    <t>养殖业保险分户标的投保清单</t>
  </si>
  <si>
    <r>
      <rPr>
        <sz val="9"/>
        <color theme="1"/>
        <rFont val="宋体"/>
        <charset val="134"/>
        <scheme val="minor"/>
      </rPr>
      <t>投保组织者：高淳区淳溪街道</t>
    </r>
    <r>
      <rPr>
        <sz val="9"/>
        <color rgb="FFFF0000"/>
        <rFont val="宋体"/>
        <charset val="134"/>
        <scheme val="minor"/>
      </rPr>
      <t>临城村村</t>
    </r>
    <r>
      <rPr>
        <sz val="9"/>
        <color theme="1"/>
        <rFont val="宋体"/>
        <charset val="134"/>
        <scheme val="minor"/>
      </rPr>
      <t>民委员会</t>
    </r>
  </si>
  <si>
    <t>单位保险金额：2000</t>
  </si>
  <si>
    <t>邢建顺</t>
  </si>
  <si>
    <t>320125196711052013</t>
  </si>
  <si>
    <t>3201250701109000726549</t>
  </si>
  <si>
    <t>13851910175</t>
  </si>
  <si>
    <t>10组</t>
  </si>
  <si>
    <t>江苏高淳农村商业银行淳溪支行</t>
  </si>
  <si>
    <t>邢精柏</t>
  </si>
  <si>
    <t>320125195604072014</t>
  </si>
  <si>
    <t>3201250701109000346416</t>
  </si>
  <si>
    <t>13222759851</t>
  </si>
  <si>
    <t>9组</t>
  </si>
  <si>
    <t>邢六头</t>
  </si>
  <si>
    <t>320125196912162016</t>
  </si>
  <si>
    <t>3201250701109000351102</t>
  </si>
  <si>
    <t>18912919257</t>
  </si>
  <si>
    <t>7组</t>
  </si>
  <si>
    <t>邢福头</t>
  </si>
  <si>
    <t>32012519501103205X</t>
  </si>
  <si>
    <t>3201250701109000376110</t>
  </si>
  <si>
    <t>13151539400</t>
  </si>
  <si>
    <t>邢光静</t>
  </si>
  <si>
    <t>32012519691229203X</t>
  </si>
  <si>
    <t>3201250701109000338831</t>
  </si>
  <si>
    <t>15951038785</t>
  </si>
  <si>
    <t>邢新生</t>
  </si>
  <si>
    <t>320125196612212018</t>
  </si>
  <si>
    <t>3201250701109000726387</t>
  </si>
  <si>
    <t>13073410728</t>
  </si>
  <si>
    <t>徐业财</t>
  </si>
  <si>
    <t>340521197501166818</t>
  </si>
  <si>
    <t>6221803000015026300</t>
  </si>
  <si>
    <t>13770879652</t>
  </si>
  <si>
    <t>11组</t>
  </si>
  <si>
    <t>中国邮储银行高淳支行</t>
  </si>
  <si>
    <t>邢小良</t>
  </si>
  <si>
    <t>320125197811242038</t>
  </si>
  <si>
    <t>3201250701109000365888</t>
  </si>
  <si>
    <t>13776534588</t>
  </si>
  <si>
    <t>12组</t>
  </si>
  <si>
    <t>13270862098</t>
  </si>
  <si>
    <t>邢华门</t>
  </si>
  <si>
    <t>320125195209112012</t>
  </si>
  <si>
    <t>3201250701109000336811</t>
  </si>
  <si>
    <t>邢友平</t>
  </si>
  <si>
    <t>320125198707062015</t>
  </si>
  <si>
    <t>6228480395893177273</t>
  </si>
  <si>
    <t>13913976747</t>
  </si>
  <si>
    <t>中国农业银行高淳支行</t>
  </si>
  <si>
    <t>邢光志</t>
  </si>
  <si>
    <t>320125197502142033</t>
  </si>
  <si>
    <t>3201250071010000205545</t>
  </si>
  <si>
    <t>13776535246</t>
  </si>
  <si>
    <t>13</t>
  </si>
  <si>
    <t>邢双头</t>
  </si>
  <si>
    <t>320125195109012014</t>
  </si>
  <si>
    <t>3201250701109000354001</t>
  </si>
  <si>
    <t>13914476359</t>
  </si>
  <si>
    <t>14</t>
  </si>
  <si>
    <t>田承贵</t>
  </si>
  <si>
    <t>320125196909062014</t>
  </si>
  <si>
    <t>6224520611000990395</t>
  </si>
  <si>
    <t>15</t>
  </si>
  <si>
    <t>邢华跃</t>
  </si>
  <si>
    <t>320125197411222011</t>
  </si>
  <si>
    <t>3201250701109000355142</t>
  </si>
  <si>
    <t>13585169858</t>
  </si>
  <si>
    <t>16</t>
  </si>
  <si>
    <t>邢国平</t>
  </si>
  <si>
    <t>320125197807252030</t>
  </si>
  <si>
    <t>6230660633000539565</t>
  </si>
  <si>
    <t>小计</t>
  </si>
  <si>
    <t>邢光瑞</t>
  </si>
  <si>
    <t>320125198112162017</t>
  </si>
  <si>
    <t>6230660638001036180</t>
  </si>
  <si>
    <t>13913336788</t>
  </si>
  <si>
    <t>15组</t>
  </si>
  <si>
    <t>邢海林</t>
  </si>
  <si>
    <t>320125197005302016</t>
  </si>
  <si>
    <t>3201250701109000368363</t>
  </si>
  <si>
    <t>13337737378</t>
  </si>
  <si>
    <t>13组</t>
  </si>
  <si>
    <t>邢益华</t>
  </si>
  <si>
    <t>32012519781008201X</t>
  </si>
  <si>
    <t>6230660638001004535</t>
  </si>
  <si>
    <t>13301599757</t>
  </si>
  <si>
    <t>16组</t>
  </si>
  <si>
    <t>邢抱平</t>
  </si>
  <si>
    <t>320125197710232017</t>
  </si>
  <si>
    <t>6224520611003593980</t>
  </si>
  <si>
    <t>18912913350</t>
  </si>
  <si>
    <t>14组</t>
  </si>
  <si>
    <t>邢红华</t>
  </si>
  <si>
    <t>320125196906262010</t>
  </si>
  <si>
    <t>3201250701109000372544</t>
  </si>
  <si>
    <t>15150619108</t>
  </si>
  <si>
    <t>邢精荣</t>
  </si>
  <si>
    <t>320125197312122031</t>
  </si>
  <si>
    <t>3201250701109000375655</t>
  </si>
  <si>
    <t>18052071315</t>
  </si>
  <si>
    <t>赵双保</t>
  </si>
  <si>
    <t>320125196505072013</t>
  </si>
  <si>
    <t>3201250701109000376958</t>
  </si>
  <si>
    <t>赵保头</t>
  </si>
  <si>
    <t>320125196209192053</t>
  </si>
  <si>
    <t>3201250701109001339602</t>
  </si>
  <si>
    <t>邢精龙</t>
  </si>
  <si>
    <t>320125196902072017</t>
  </si>
  <si>
    <t>6222024301068478484</t>
  </si>
  <si>
    <t>15722908501</t>
  </si>
  <si>
    <t>18组</t>
  </si>
  <si>
    <t>中国工商银行高淳支行</t>
  </si>
  <si>
    <t>孙育柱</t>
  </si>
  <si>
    <t>320125197004042013</t>
  </si>
  <si>
    <t>6224520611002615008</t>
  </si>
  <si>
    <t>13357819972</t>
  </si>
  <si>
    <t>孙付头</t>
  </si>
  <si>
    <t>320125197105302013</t>
  </si>
  <si>
    <t>3201250701109000380210</t>
  </si>
  <si>
    <t>13776538859</t>
  </si>
  <si>
    <t>邢红平</t>
  </si>
  <si>
    <t>320125197711222013</t>
  </si>
  <si>
    <t>6228480395796213779</t>
  </si>
  <si>
    <t>13585166358</t>
  </si>
  <si>
    <t>邢红军</t>
  </si>
  <si>
    <t>320125197201082014</t>
  </si>
  <si>
    <t>6224520611002470057</t>
  </si>
  <si>
    <t>13208056056</t>
  </si>
  <si>
    <t>邢益</t>
  </si>
  <si>
    <t>320125196408022030</t>
  </si>
  <si>
    <t>3201250701109000383826</t>
  </si>
  <si>
    <t>15722900307</t>
  </si>
  <si>
    <t>17组</t>
  </si>
  <si>
    <t>杨三头</t>
  </si>
  <si>
    <t>320125196508312019</t>
  </si>
  <si>
    <t>3201250701109000727852</t>
  </si>
  <si>
    <t>15261847628</t>
  </si>
  <si>
    <t>赵小头</t>
  </si>
  <si>
    <t>320125195211302050</t>
  </si>
  <si>
    <t>3201250701109000379857</t>
  </si>
  <si>
    <t>13851590650</t>
  </si>
  <si>
    <t>17</t>
  </si>
  <si>
    <t>邢继坤</t>
  </si>
  <si>
    <t>320125196612152019</t>
  </si>
  <si>
    <t>6222024301056619370</t>
  </si>
  <si>
    <t>13151415197</t>
  </si>
  <si>
    <t>邢精长</t>
  </si>
  <si>
    <t>320125194907242039</t>
  </si>
  <si>
    <t>3201250701109000408672</t>
  </si>
  <si>
    <t>13260960112</t>
  </si>
  <si>
    <t>23组</t>
  </si>
  <si>
    <t>邢云虎</t>
  </si>
  <si>
    <t>320125197412272010</t>
  </si>
  <si>
    <t>3201250801109000941548</t>
  </si>
  <si>
    <t>13585168226</t>
  </si>
  <si>
    <t>邢光玉</t>
  </si>
  <si>
    <t>320125196010072011</t>
  </si>
  <si>
    <t>3201250701109000397764</t>
  </si>
  <si>
    <t>13222766778</t>
  </si>
  <si>
    <t>20组</t>
  </si>
  <si>
    <t>邢精和</t>
  </si>
  <si>
    <t>320125195111292019</t>
  </si>
  <si>
    <t>3201250701109000411207</t>
  </si>
  <si>
    <t>13912918320</t>
  </si>
  <si>
    <t>邢华桃</t>
  </si>
  <si>
    <t>320125195011192010</t>
  </si>
  <si>
    <t>3201250701109000405511</t>
  </si>
  <si>
    <t>18912910225</t>
  </si>
  <si>
    <t>22组</t>
  </si>
  <si>
    <t>邢龙龙</t>
  </si>
  <si>
    <t>320125198906012010</t>
  </si>
  <si>
    <t>3201250071010000149937</t>
  </si>
  <si>
    <t>18013369752</t>
  </si>
  <si>
    <t>24组</t>
  </si>
  <si>
    <t>邢精清</t>
  </si>
  <si>
    <t>32012519470509201X</t>
  </si>
  <si>
    <t>3201250701109000408834</t>
  </si>
  <si>
    <t>13218088001</t>
  </si>
  <si>
    <t>邢六春</t>
  </si>
  <si>
    <t>320125197806202015</t>
  </si>
  <si>
    <t>6230660633000869756</t>
  </si>
  <si>
    <t>13905149917</t>
  </si>
  <si>
    <t>邢新龙</t>
  </si>
  <si>
    <t>320125198001072019</t>
  </si>
  <si>
    <t>3201250071010000208980</t>
  </si>
  <si>
    <t>13851591813</t>
  </si>
  <si>
    <t>21组</t>
  </si>
  <si>
    <t>邢顺保</t>
  </si>
  <si>
    <t>32012519741222203X</t>
  </si>
  <si>
    <t>6217856100035228326</t>
  </si>
  <si>
    <t>18761838850</t>
  </si>
  <si>
    <t>中国银行高淳支行</t>
  </si>
  <si>
    <t>邢抗富</t>
  </si>
  <si>
    <t>320125197211182035</t>
  </si>
  <si>
    <t>3201250701109000411500</t>
  </si>
  <si>
    <t>13585169713</t>
  </si>
  <si>
    <t>邢华连</t>
  </si>
  <si>
    <t>320125197708082013</t>
  </si>
  <si>
    <t>6224520611003593733</t>
  </si>
  <si>
    <t>13813065749</t>
  </si>
  <si>
    <t>邢华斌</t>
  </si>
  <si>
    <t>320125197201152035</t>
  </si>
  <si>
    <t>3201250701109000412641</t>
  </si>
  <si>
    <t>13218088058</t>
  </si>
  <si>
    <t>邢寿喜</t>
  </si>
  <si>
    <t>320125194512032010</t>
  </si>
  <si>
    <t>3201250701109000398481</t>
  </si>
  <si>
    <t>邢必双</t>
  </si>
  <si>
    <t>320125195307052017</t>
  </si>
  <si>
    <t>3201250701109000399815</t>
  </si>
  <si>
    <t>13072567717</t>
  </si>
  <si>
    <t>邢光明</t>
  </si>
  <si>
    <t>320125196710102015</t>
  </si>
  <si>
    <t>3201250701109000412772</t>
  </si>
  <si>
    <t>15261841285</t>
  </si>
  <si>
    <t>邢四头</t>
  </si>
  <si>
    <t>320125197408042044</t>
  </si>
  <si>
    <t>6230660633000354023</t>
  </si>
  <si>
    <t>15250973102</t>
  </si>
  <si>
    <t>19组</t>
  </si>
  <si>
    <t>18</t>
  </si>
  <si>
    <t>邢方伢</t>
  </si>
  <si>
    <t>320125198110032016</t>
  </si>
  <si>
    <t>3201250701109000395875</t>
  </si>
  <si>
    <t>18912912030</t>
  </si>
  <si>
    <t>19</t>
  </si>
  <si>
    <t>邢精顺</t>
  </si>
  <si>
    <t>320125194611282015</t>
  </si>
  <si>
    <t>3201250701109000392097</t>
  </si>
  <si>
    <t>17712885184</t>
  </si>
  <si>
    <t>20</t>
  </si>
  <si>
    <t>邢红福</t>
  </si>
  <si>
    <t>320125195901202030</t>
  </si>
  <si>
    <t>3201250701109000392976</t>
  </si>
  <si>
    <t>13915915813</t>
  </si>
  <si>
    <t>21</t>
  </si>
  <si>
    <t>杨德义</t>
  </si>
  <si>
    <t>320125196312162813</t>
  </si>
  <si>
    <t>6222024301019057338</t>
  </si>
  <si>
    <t>13851871316</t>
  </si>
  <si>
    <t>22</t>
  </si>
  <si>
    <t>邢华多</t>
  </si>
  <si>
    <t>32012519510304201X</t>
  </si>
  <si>
    <t>3201250701109000396299</t>
  </si>
  <si>
    <t>17751751726</t>
  </si>
  <si>
    <t>23</t>
  </si>
  <si>
    <t>邢小龙</t>
  </si>
  <si>
    <t>320125196501162011</t>
  </si>
  <si>
    <t>6224520611003432528</t>
  </si>
  <si>
    <t>13770899431</t>
  </si>
  <si>
    <t>24</t>
  </si>
  <si>
    <t>邢桂平</t>
  </si>
  <si>
    <t>32012519771221201X</t>
  </si>
  <si>
    <t>6223240618000079120</t>
  </si>
  <si>
    <t>17761729186</t>
  </si>
  <si>
    <t>赵月</t>
  </si>
  <si>
    <t>520221198702274067</t>
  </si>
  <si>
    <t>18013321579</t>
  </si>
  <si>
    <t>邢玉林</t>
  </si>
  <si>
    <t>320125199210152036</t>
  </si>
  <si>
    <t>6230660633000016598</t>
  </si>
  <si>
    <t>19962080055</t>
  </si>
  <si>
    <t>邢光新</t>
  </si>
  <si>
    <t>320125195902112010</t>
  </si>
  <si>
    <t>3201250701109000726418</t>
  </si>
  <si>
    <t>18936856118</t>
  </si>
  <si>
    <t>8组</t>
  </si>
  <si>
    <t>邢方头</t>
  </si>
  <si>
    <t>320125196507092018</t>
  </si>
  <si>
    <t>3201250701109000436801</t>
  </si>
  <si>
    <t>13770890518</t>
  </si>
  <si>
    <t>29组</t>
  </si>
  <si>
    <t>邢福军</t>
  </si>
  <si>
    <t>320125197310102010</t>
  </si>
  <si>
    <t>3201250701109000427589</t>
  </si>
  <si>
    <t>13951647805</t>
  </si>
  <si>
    <t>27组</t>
  </si>
  <si>
    <t>邢精杏</t>
  </si>
  <si>
    <t>320125196410062015</t>
  </si>
  <si>
    <t>3201250701109001334066</t>
  </si>
  <si>
    <t>13813057142</t>
  </si>
  <si>
    <t>28组</t>
  </si>
  <si>
    <t>邢雪头</t>
  </si>
  <si>
    <t>320125196708072013</t>
  </si>
  <si>
    <t>3201250701109000417267</t>
  </si>
  <si>
    <t>13851975968</t>
  </si>
  <si>
    <t>25组</t>
  </si>
  <si>
    <t>邢益春</t>
  </si>
  <si>
    <t>320125196702072039</t>
  </si>
  <si>
    <t>3201250701109000422246</t>
  </si>
  <si>
    <t>13913371880</t>
  </si>
  <si>
    <t>26组</t>
  </si>
  <si>
    <t>邢光宝</t>
  </si>
  <si>
    <t>320125197205272018</t>
  </si>
  <si>
    <t>3201250701109000763111</t>
  </si>
  <si>
    <t>13770897855</t>
  </si>
  <si>
    <t>姜明明</t>
  </si>
  <si>
    <t>320125197205012013</t>
  </si>
  <si>
    <t>3201250701109000438073</t>
  </si>
  <si>
    <t>13913338265</t>
  </si>
  <si>
    <t>30组</t>
  </si>
  <si>
    <t>邢益林</t>
  </si>
  <si>
    <t>320125197002082038</t>
  </si>
  <si>
    <t>3201250701109000437063</t>
  </si>
  <si>
    <t>13770878102</t>
  </si>
  <si>
    <t>邢双寿</t>
  </si>
  <si>
    <t>320125196207262011</t>
  </si>
  <si>
    <t>3201250701109000429216</t>
  </si>
  <si>
    <t>13913063148</t>
  </si>
  <si>
    <t>邢华顺</t>
  </si>
  <si>
    <t>32012519641128201X</t>
  </si>
  <si>
    <t>3201250701109000423842</t>
  </si>
  <si>
    <t>13813066857</t>
  </si>
  <si>
    <t>于小兵</t>
  </si>
  <si>
    <t>32012519680105205X</t>
  </si>
  <si>
    <t>3201250701109000729579</t>
  </si>
  <si>
    <t>13914476982</t>
  </si>
  <si>
    <t>邢呆头</t>
  </si>
  <si>
    <t>320125195508042018</t>
  </si>
  <si>
    <t>3201250701109000429933</t>
  </si>
  <si>
    <t>13357712236</t>
  </si>
  <si>
    <t>邢保头</t>
  </si>
  <si>
    <t>320125196310062018</t>
  </si>
  <si>
    <t>3201250071010000086843</t>
  </si>
  <si>
    <t>13813050399</t>
  </si>
  <si>
    <t>邢华峰</t>
  </si>
  <si>
    <t>320125198202262011</t>
  </si>
  <si>
    <t>6230660638001043355</t>
  </si>
  <si>
    <t>13913330638</t>
  </si>
  <si>
    <t>邢光南</t>
  </si>
  <si>
    <t>320125196510102037</t>
  </si>
  <si>
    <t>3201250701109000427913</t>
  </si>
  <si>
    <t>17351758236</t>
  </si>
  <si>
    <t>邢华保</t>
  </si>
  <si>
    <t>32012519680127201X</t>
  </si>
  <si>
    <t>3201250071990000024655</t>
  </si>
  <si>
    <t>13337701796</t>
  </si>
  <si>
    <t>邢纪头</t>
  </si>
  <si>
    <t>32012519501010201X</t>
  </si>
  <si>
    <t>6224520611002625405</t>
  </si>
  <si>
    <t>15366081739</t>
  </si>
  <si>
    <t>邢晓华</t>
  </si>
  <si>
    <t>320125196511052035</t>
  </si>
  <si>
    <t>3201250701109000429185</t>
  </si>
  <si>
    <t>13186421758</t>
  </si>
  <si>
    <t>王根生</t>
  </si>
  <si>
    <t>320125195609022032</t>
  </si>
  <si>
    <t>3201250701109000436932</t>
  </si>
  <si>
    <t>13770870786</t>
  </si>
  <si>
    <t>王华头</t>
  </si>
  <si>
    <t>320125196308212013</t>
  </si>
  <si>
    <t>3201250701109000436477</t>
  </si>
  <si>
    <t>18915913316</t>
  </si>
  <si>
    <t>邢精雨</t>
  </si>
  <si>
    <t>320125195303192012</t>
  </si>
  <si>
    <t>3201250701109000421822</t>
  </si>
  <si>
    <t>15251782839</t>
  </si>
  <si>
    <t>陈昌琼</t>
  </si>
  <si>
    <t>320125197910252012</t>
  </si>
  <si>
    <t>6230660631001228501</t>
  </si>
  <si>
    <t>13218018088</t>
  </si>
  <si>
    <t>邢志强</t>
  </si>
  <si>
    <t>320125197504112014</t>
  </si>
  <si>
    <t>3201250701109000425145</t>
  </si>
  <si>
    <t>13327713775</t>
  </si>
  <si>
    <t>邢桂兰</t>
  </si>
  <si>
    <t>340521197902185024</t>
  </si>
  <si>
    <t>6230660633000387916</t>
  </si>
  <si>
    <t>25</t>
  </si>
  <si>
    <t>邢普木</t>
  </si>
  <si>
    <t>320125194805242011</t>
  </si>
  <si>
    <t>3201250701109000427458</t>
  </si>
  <si>
    <t>13585169678</t>
  </si>
  <si>
    <t>26</t>
  </si>
  <si>
    <t>邢爱梅</t>
  </si>
  <si>
    <t>320125194709052023</t>
  </si>
  <si>
    <t>3201250701109001020320</t>
  </si>
  <si>
    <t>13913330938</t>
  </si>
  <si>
    <t>27</t>
  </si>
  <si>
    <t>邢精宝</t>
  </si>
  <si>
    <t>320125195609152013</t>
  </si>
  <si>
    <t>3201250701109000436346</t>
  </si>
  <si>
    <t>13813066318</t>
  </si>
  <si>
    <t>28</t>
  </si>
  <si>
    <t>邢小军</t>
  </si>
  <si>
    <t>320125197410172016</t>
  </si>
  <si>
    <t>6223240618000177833</t>
  </si>
  <si>
    <t>13813054771</t>
  </si>
  <si>
    <t>29</t>
  </si>
  <si>
    <t>邢抱珍</t>
  </si>
  <si>
    <t>32012519680419204X</t>
  </si>
  <si>
    <t>6224520611002614100</t>
  </si>
  <si>
    <t>15366081837</t>
  </si>
  <si>
    <t>30</t>
  </si>
  <si>
    <t>邢晓军</t>
  </si>
  <si>
    <t>320125197307232033</t>
  </si>
  <si>
    <t>3201250701109000430255</t>
  </si>
  <si>
    <t>13905148201</t>
  </si>
  <si>
    <t>31</t>
  </si>
  <si>
    <t>320125197205192018</t>
  </si>
  <si>
    <t xml:space="preserve">3201250701109000418732
</t>
  </si>
  <si>
    <t>13222758881</t>
  </si>
  <si>
    <t>32</t>
  </si>
  <si>
    <t>320125195401232014</t>
  </si>
  <si>
    <t>3201250701109000429509</t>
  </si>
  <si>
    <t>18761630121</t>
  </si>
  <si>
    <t>投保组织者：南京市高淳区淳溪街道临城村村民委员会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</si>
  <si>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</si>
  <si>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</si>
  <si>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</si>
  <si>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</si>
  <si>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</si>
  <si>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</si>
  <si>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</si>
  <si>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</si>
  <si>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</si>
  <si>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</si>
  <si>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</si>
  <si>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</si>
  <si>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</si>
  <si>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</si>
  <si>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</si>
  <si>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</si>
  <si>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</si>
  <si>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</si>
  <si>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</si>
  <si>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</si>
  <si>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</si>
  <si>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</si>
  <si>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</si>
  <si>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</si>
  <si>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</si>
  <si>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</si>
  <si>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</si>
  <si>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</si>
  <si>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</si>
  <si>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</si>
  <si>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</si>
  <si>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</si>
  <si>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</si>
  <si>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</si>
  <si>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</si>
  <si>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</si>
  <si>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</si>
  <si>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6222034301001345129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</si>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</sst>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);[Red]\(0.00\)"/>
    <numFmt numFmtId="177" formatCode="0.0_ "/>
    <numFmt numFmtId="178" formatCode="0.00_ "/>
  </numFmts>
  <fonts count="50">
    <font>
      <sz val="11"/>
      <color theme="1"/>
      <name val="宋体"/>
      <charset val="134"/>
      <scheme val="minor"/>
    </font>
    <font>
      <sz val="9"/>
      <color rgb="FFFF0000"/>
      <name val="宋体"/>
      <charset val="134"/>
    </font>
    <font>
      <sz val="9"/>
      <color rgb="FFFF0000"/>
      <name val="宋体"/>
      <charset val="134"/>
      <scheme val="minor"/>
    </font>
    <font>
      <sz val="9"/>
      <name val="宋体"/>
      <charset val="134"/>
    </font>
    <font>
      <sz val="9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color theme="1"/>
      <name val="宋体"/>
      <charset val="134"/>
      <scheme val="major"/>
    </font>
    <font>
      <sz val="9"/>
      <color indexed="8"/>
      <name val="宋体"/>
      <charset val="134"/>
    </font>
    <font>
      <sz val="9"/>
      <color theme="1" tint="0.0499893185216834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color theme="1"/>
      <name val="Arial"/>
      <charset val="134"/>
    </font>
    <font>
      <sz val="12"/>
      <color rgb="FFFF0000"/>
      <name val="宋体"/>
      <charset val="134"/>
    </font>
    <font>
      <sz val="11"/>
      <color rgb="FFFF0000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name val="宋体"/>
      <charset val="134"/>
      <scheme val="minor"/>
    </font>
    <font>
      <sz val="10"/>
      <color theme="1"/>
      <name val="宋体"/>
      <charset val="134"/>
    </font>
    <font>
      <sz val="10"/>
      <color theme="1"/>
      <name val="Arial"/>
      <charset val="134"/>
    </font>
    <font>
      <b/>
      <sz val="14"/>
      <name val="宋体"/>
      <charset val="134"/>
      <scheme val="minor"/>
    </font>
    <font>
      <sz val="9"/>
      <name val="宋体"/>
      <charset val="134"/>
      <scheme val="major"/>
    </font>
    <font>
      <sz val="12"/>
      <name val="宋体"/>
      <charset val="134"/>
      <scheme val="minor"/>
    </font>
    <font>
      <sz val="10"/>
      <name val="宋体"/>
      <charset val="134"/>
      <scheme val="minor"/>
    </font>
    <font>
      <sz val="12"/>
      <name val="宋体"/>
      <charset val="134"/>
    </font>
    <font>
      <sz val="10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color theme="1" tint="0.0499893185216834"/>
      <name val="宋体"/>
      <charset val="134"/>
      <scheme val="minor"/>
    </font>
    <font>
      <sz val="10"/>
      <name val="宋体"/>
      <charset val="134"/>
    </font>
    <font>
      <sz val="8"/>
      <name val="宋体"/>
      <charset val="134"/>
      <scheme val="minor"/>
    </font>
    <font>
      <sz val="10"/>
      <color rgb="FFFF0000"/>
      <name val="宋体"/>
      <charset val="134"/>
    </font>
    <font>
      <sz val="11"/>
      <color indexed="8"/>
      <name val="宋体"/>
      <charset val="134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0"/>
      <name val="Arial"/>
      <charset val="134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41" fillId="13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9" fillId="0" borderId="0">
      <alignment vertical="center"/>
    </xf>
    <xf numFmtId="0" fontId="0" fillId="22" borderId="12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40" fillId="0" borderId="11" applyNumberFormat="0" applyFill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46" fillId="11" borderId="13" applyNumberFormat="0" applyAlignment="0" applyProtection="0">
      <alignment vertical="center"/>
    </xf>
    <xf numFmtId="0" fontId="39" fillId="11" borderId="10" applyNumberFormat="0" applyAlignment="0" applyProtection="0">
      <alignment vertical="center"/>
    </xf>
    <xf numFmtId="0" fontId="49" fillId="33" borderId="16" applyNumberFormat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48" fillId="0" borderId="15" applyNumberFormat="0" applyFill="0" applyAlignment="0" applyProtection="0">
      <alignment vertical="center"/>
    </xf>
    <xf numFmtId="0" fontId="47" fillId="0" borderId="14" applyNumberFormat="0" applyFill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29" fillId="0" borderId="0">
      <alignment vertical="center"/>
    </xf>
    <xf numFmtId="0" fontId="0" fillId="0" borderId="0">
      <alignment vertical="center"/>
    </xf>
    <xf numFmtId="0" fontId="38" fillId="0" borderId="0"/>
  </cellStyleXfs>
  <cellXfs count="117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77" fontId="5" fillId="2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177" fontId="4" fillId="2" borderId="0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77" fontId="7" fillId="2" borderId="1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49" fontId="6" fillId="0" borderId="2" xfId="0" applyNumberFormat="1" applyFont="1" applyFill="1" applyBorder="1" applyAlignment="1">
      <alignment horizontal="center" vertical="center" wrapText="1"/>
    </xf>
    <xf numFmtId="176" fontId="6" fillId="0" borderId="2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center" wrapText="1"/>
    </xf>
    <xf numFmtId="49" fontId="9" fillId="0" borderId="1" xfId="0" applyNumberFormat="1" applyFont="1" applyFill="1" applyBorder="1" applyAlignment="1">
      <alignment horizontal="center" vertical="center" wrapText="1"/>
    </xf>
    <xf numFmtId="49" fontId="4" fillId="0" borderId="1" xfId="51" applyNumberFormat="1" applyFont="1" applyFill="1" applyBorder="1" applyAlignment="1">
      <alignment horizontal="center" vertical="center" wrapText="1"/>
    </xf>
    <xf numFmtId="176" fontId="4" fillId="0" borderId="1" xfId="51" applyNumberFormat="1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49" fontId="4" fillId="0" borderId="3" xfId="51" applyNumberFormat="1" applyFont="1" applyFill="1" applyBorder="1" applyAlignment="1">
      <alignment horizontal="center" vertical="center" wrapText="1"/>
    </xf>
    <xf numFmtId="176" fontId="4" fillId="0" borderId="3" xfId="51" applyNumberFormat="1" applyFont="1" applyFill="1" applyBorder="1" applyAlignment="1">
      <alignment horizontal="center" vertical="center" wrapText="1"/>
    </xf>
    <xf numFmtId="49" fontId="10" fillId="0" borderId="1" xfId="51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49" fontId="4" fillId="0" borderId="3" xfId="0" applyNumberFormat="1" applyFont="1" applyFill="1" applyBorder="1" applyAlignment="1">
      <alignment horizontal="center" vertical="center" wrapText="1"/>
    </xf>
    <xf numFmtId="176" fontId="4" fillId="0" borderId="3" xfId="0" applyNumberFormat="1" applyFont="1" applyFill="1" applyBorder="1" applyAlignment="1">
      <alignment horizontal="center" vertical="center" wrapText="1"/>
    </xf>
    <xf numFmtId="49" fontId="11" fillId="0" borderId="1" xfId="52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2" fillId="0" borderId="0" xfId="0" applyFont="1" applyFill="1" applyBorder="1" applyAlignme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0" fillId="0" borderId="0" xfId="0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176" fontId="0" fillId="0" borderId="0" xfId="0" applyNumberFormat="1">
      <alignment vertical="center"/>
    </xf>
    <xf numFmtId="176" fontId="15" fillId="0" borderId="0" xfId="0" applyNumberFormat="1" applyFont="1">
      <alignment vertical="center"/>
    </xf>
    <xf numFmtId="0" fontId="5" fillId="0" borderId="0" xfId="0" applyFont="1" applyAlignment="1">
      <alignment horizontal="center" vertical="center"/>
    </xf>
    <xf numFmtId="177" fontId="5" fillId="2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77" fontId="2" fillId="2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177" fontId="4" fillId="2" borderId="0" xfId="0" applyNumberFormat="1" applyFont="1" applyFill="1" applyAlignment="1">
      <alignment horizontal="center" vertical="center"/>
    </xf>
    <xf numFmtId="178" fontId="4" fillId="0" borderId="4" xfId="0" applyNumberFormat="1" applyFont="1" applyBorder="1" applyAlignment="1">
      <alignment horizontal="left" vertical="center"/>
    </xf>
    <xf numFmtId="176" fontId="7" fillId="0" borderId="3" xfId="0" applyNumberFormat="1" applyFont="1" applyBorder="1" applyAlignment="1">
      <alignment horizontal="center" vertical="center" wrapText="1"/>
    </xf>
    <xf numFmtId="49" fontId="16" fillId="0" borderId="5" xfId="0" applyNumberFormat="1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 wrapText="1"/>
    </xf>
    <xf numFmtId="176" fontId="10" fillId="0" borderId="1" xfId="0" applyNumberFormat="1" applyFont="1" applyFill="1" applyBorder="1" applyAlignment="1">
      <alignment horizontal="center" vertical="center" wrapText="1"/>
    </xf>
    <xf numFmtId="4" fontId="10" fillId="0" borderId="1" xfId="0" applyNumberFormat="1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176" fontId="10" fillId="2" borderId="1" xfId="0" applyNumberFormat="1" applyFont="1" applyFill="1" applyBorder="1" applyAlignment="1">
      <alignment horizontal="center" vertical="center" wrapText="1"/>
    </xf>
    <xf numFmtId="49" fontId="10" fillId="0" borderId="3" xfId="0" applyNumberFormat="1" applyFont="1" applyFill="1" applyBorder="1" applyAlignment="1">
      <alignment horizontal="center" vertical="center" wrapText="1"/>
    </xf>
    <xf numFmtId="176" fontId="10" fillId="0" borderId="3" xfId="0" applyNumberFormat="1" applyFont="1" applyFill="1" applyBorder="1" applyAlignment="1">
      <alignment horizontal="center" vertical="center" wrapText="1"/>
    </xf>
    <xf numFmtId="4" fontId="10" fillId="0" borderId="3" xfId="0" applyNumberFormat="1" applyFont="1" applyFill="1" applyBorder="1" applyAlignment="1">
      <alignment horizontal="center" vertical="center"/>
    </xf>
    <xf numFmtId="49" fontId="17" fillId="0" borderId="1" xfId="52" applyNumberFormat="1" applyFont="1" applyBorder="1" applyAlignment="1">
      <alignment horizontal="left" vertical="center"/>
    </xf>
    <xf numFmtId="176" fontId="4" fillId="0" borderId="0" xfId="0" applyNumberFormat="1" applyFont="1">
      <alignment vertical="center"/>
    </xf>
    <xf numFmtId="0" fontId="18" fillId="0" borderId="0" xfId="0" applyFont="1" applyAlignment="1">
      <alignment horizontal="center" vertical="center"/>
    </xf>
    <xf numFmtId="178" fontId="6" fillId="0" borderId="4" xfId="0" applyNumberFormat="1" applyFont="1" applyBorder="1" applyAlignment="1">
      <alignment horizontal="left" vertical="center"/>
    </xf>
    <xf numFmtId="176" fontId="19" fillId="0" borderId="1" xfId="0" applyNumberFormat="1" applyFont="1" applyBorder="1" applyAlignment="1">
      <alignment horizontal="center" vertical="center" wrapText="1"/>
    </xf>
    <xf numFmtId="176" fontId="10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vertical="center"/>
    </xf>
    <xf numFmtId="0" fontId="4" fillId="0" borderId="1" xfId="0" applyFont="1" applyBorder="1">
      <alignment vertical="center"/>
    </xf>
    <xf numFmtId="4" fontId="10" fillId="2" borderId="1" xfId="0" applyNumberFormat="1" applyFont="1" applyFill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3" xfId="0" applyFont="1" applyBorder="1">
      <alignment vertical="center"/>
    </xf>
    <xf numFmtId="176" fontId="6" fillId="0" borderId="0" xfId="0" applyNumberFormat="1" applyFont="1">
      <alignment vertical="center"/>
    </xf>
    <xf numFmtId="49" fontId="16" fillId="0" borderId="5" xfId="51" applyNumberFormat="1" applyFont="1" applyFill="1" applyBorder="1" applyAlignment="1">
      <alignment horizontal="center" vertical="center"/>
    </xf>
    <xf numFmtId="176" fontId="10" fillId="0" borderId="1" xfId="51" applyNumberFormat="1" applyFont="1" applyFill="1" applyBorder="1" applyAlignment="1">
      <alignment horizontal="center" vertical="center" wrapText="1"/>
    </xf>
    <xf numFmtId="49" fontId="10" fillId="0" borderId="3" xfId="51" applyNumberFormat="1" applyFont="1" applyFill="1" applyBorder="1" applyAlignment="1">
      <alignment horizontal="center" vertical="center" wrapText="1"/>
    </xf>
    <xf numFmtId="176" fontId="10" fillId="0" borderId="3" xfId="51" applyNumberFormat="1" applyFont="1" applyFill="1" applyBorder="1" applyAlignment="1">
      <alignment horizontal="center" vertical="center" wrapText="1"/>
    </xf>
    <xf numFmtId="49" fontId="16" fillId="0" borderId="0" xfId="51" applyNumberFormat="1" applyFont="1" applyFill="1" applyAlignment="1">
      <alignment horizontal="center" vertical="center"/>
    </xf>
    <xf numFmtId="49" fontId="20" fillId="2" borderId="1" xfId="0" applyNumberFormat="1" applyFont="1" applyFill="1" applyBorder="1" applyAlignment="1">
      <alignment horizontal="center" vertical="center" wrapText="1"/>
    </xf>
    <xf numFmtId="49" fontId="21" fillId="0" borderId="1" xfId="0" applyNumberFormat="1" applyFont="1" applyFill="1" applyBorder="1" applyAlignment="1">
      <alignment horizontal="center" vertical="center" wrapText="1"/>
    </xf>
    <xf numFmtId="176" fontId="21" fillId="0" borderId="1" xfId="0" applyNumberFormat="1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vertical="center"/>
    </xf>
    <xf numFmtId="49" fontId="23" fillId="0" borderId="1" xfId="0" applyNumberFormat="1" applyFont="1" applyFill="1" applyBorder="1" applyAlignment="1">
      <alignment horizontal="center" vertical="center"/>
    </xf>
    <xf numFmtId="49" fontId="24" fillId="2" borderId="1" xfId="0" applyNumberFormat="1" applyFont="1" applyFill="1" applyBorder="1" applyAlignment="1">
      <alignment horizontal="center" vertical="center" wrapText="1"/>
    </xf>
    <xf numFmtId="49" fontId="25" fillId="0" borderId="1" xfId="0" applyNumberFormat="1" applyFont="1" applyFill="1" applyBorder="1" applyAlignment="1">
      <alignment horizontal="center" vertical="center" wrapText="1"/>
    </xf>
    <xf numFmtId="49" fontId="26" fillId="0" borderId="6" xfId="0" applyNumberFormat="1" applyFont="1" applyFill="1" applyBorder="1" applyAlignment="1">
      <alignment horizontal="center" vertical="center"/>
    </xf>
    <xf numFmtId="0" fontId="14" fillId="0" borderId="1" xfId="0" applyFont="1" applyBorder="1">
      <alignment vertical="center"/>
    </xf>
    <xf numFmtId="0" fontId="27" fillId="0" borderId="1" xfId="0" applyFont="1" applyFill="1" applyBorder="1" applyAlignment="1">
      <alignment horizontal="center" vertical="center"/>
    </xf>
    <xf numFmtId="49" fontId="21" fillId="0" borderId="1" xfId="51" applyNumberFormat="1" applyFont="1" applyFill="1" applyBorder="1" applyAlignment="1">
      <alignment horizontal="center" vertical="center" wrapText="1"/>
    </xf>
    <xf numFmtId="0" fontId="15" fillId="0" borderId="1" xfId="0" applyFont="1" applyBorder="1">
      <alignment vertical="center"/>
    </xf>
    <xf numFmtId="0" fontId="0" fillId="0" borderId="1" xfId="0" applyBorder="1">
      <alignment vertical="center"/>
    </xf>
    <xf numFmtId="176" fontId="28" fillId="0" borderId="0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176" fontId="0" fillId="0" borderId="0" xfId="0" applyNumberFormat="1" applyBorder="1">
      <alignment vertical="center"/>
    </xf>
    <xf numFmtId="0" fontId="6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178" fontId="4" fillId="0" borderId="0" xfId="0" applyNumberFormat="1" applyFont="1" applyBorder="1" applyAlignment="1">
      <alignment horizontal="left" vertical="center"/>
    </xf>
    <xf numFmtId="176" fontId="7" fillId="0" borderId="1" xfId="0" applyNumberFormat="1" applyFont="1" applyBorder="1" applyAlignment="1">
      <alignment horizontal="center" vertical="center" wrapText="1"/>
    </xf>
    <xf numFmtId="49" fontId="26" fillId="0" borderId="5" xfId="0" applyNumberFormat="1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left" vertical="center" wrapText="1"/>
    </xf>
    <xf numFmtId="49" fontId="26" fillId="0" borderId="1" xfId="0" applyNumberFormat="1" applyFont="1" applyFill="1" applyBorder="1" applyAlignment="1">
      <alignment horizontal="center" vertical="center"/>
    </xf>
    <xf numFmtId="4" fontId="26" fillId="0" borderId="1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49" fontId="21" fillId="0" borderId="1" xfId="0" applyNumberFormat="1" applyFont="1" applyFill="1" applyBorder="1" applyAlignment="1">
      <alignment horizontal="center" vertical="center"/>
    </xf>
    <xf numFmtId="4" fontId="26" fillId="0" borderId="7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4" fontId="26" fillId="0" borderId="5" xfId="0" applyNumberFormat="1" applyFont="1" applyFill="1" applyBorder="1" applyAlignment="1">
      <alignment horizontal="center" vertical="center"/>
    </xf>
    <xf numFmtId="176" fontId="26" fillId="0" borderId="8" xfId="0" applyNumberFormat="1" applyFont="1" applyFill="1" applyBorder="1" applyAlignment="1">
      <alignment horizontal="center" vertical="center"/>
    </xf>
    <xf numFmtId="176" fontId="26" fillId="0" borderId="1" xfId="0" applyNumberFormat="1" applyFont="1" applyFill="1" applyBorder="1" applyAlignment="1">
      <alignment horizontal="center"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_Sheet1" xfId="50"/>
    <cellStyle name="常规 2" xfId="51"/>
    <cellStyle name="常规 7" xf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L27"/>
  <sheetViews>
    <sheetView workbookViewId="0">
      <selection activeCell="E26" sqref="E26"/>
    </sheetView>
  </sheetViews>
  <sheetFormatPr defaultColWidth="9" defaultRowHeight="13.5"/>
  <cols>
    <col min="1" max="1" width="4.625" customWidth="1"/>
    <col min="2" max="2" width="10" customWidth="1"/>
    <col min="3" max="3" width="21.375" customWidth="1"/>
    <col min="4" max="4" width="24.25" customWidth="1"/>
    <col min="5" max="5" width="12.625" customWidth="1"/>
    <col min="6" max="6" width="13.25" style="39" customWidth="1"/>
    <col min="7" max="7" width="12" style="40" customWidth="1"/>
    <col min="8" max="8" width="12.25" style="41" customWidth="1"/>
    <col min="9" max="9" width="10.5" style="41" customWidth="1"/>
    <col min="10" max="10" width="10" style="42" customWidth="1"/>
    <col min="11" max="11" width="26.625" customWidth="1"/>
    <col min="12" max="12" width="12" customWidth="1"/>
  </cols>
  <sheetData>
    <row r="1" ht="18.75" spans="1:12">
      <c r="A1" s="43" t="s">
        <v>0</v>
      </c>
      <c r="B1" s="43"/>
      <c r="C1" s="43"/>
      <c r="D1" s="43"/>
      <c r="E1" s="43"/>
      <c r="F1" s="43"/>
      <c r="G1" s="44"/>
      <c r="H1" s="43"/>
      <c r="I1" s="43"/>
      <c r="J1" s="63"/>
      <c r="K1" s="43"/>
      <c r="L1" s="43"/>
    </row>
    <row r="2" spans="1:12">
      <c r="A2" s="45" t="s">
        <v>1</v>
      </c>
      <c r="B2" s="46"/>
      <c r="C2" s="46"/>
      <c r="D2" s="46"/>
      <c r="E2" s="46"/>
      <c r="F2" s="2"/>
      <c r="G2" s="47"/>
      <c r="H2" s="46"/>
      <c r="I2" s="46"/>
      <c r="J2" s="45"/>
      <c r="K2" s="46"/>
      <c r="L2" s="46"/>
    </row>
    <row r="3" spans="1:12">
      <c r="A3" s="48" t="s">
        <v>2</v>
      </c>
      <c r="B3" s="48"/>
      <c r="C3" s="48"/>
      <c r="D3" s="48" t="s">
        <v>3</v>
      </c>
      <c r="E3" s="48"/>
      <c r="F3" s="4"/>
      <c r="G3" s="49"/>
      <c r="H3" s="48"/>
      <c r="I3" s="48"/>
      <c r="J3" s="45"/>
      <c r="K3" s="4"/>
      <c r="L3" s="4"/>
    </row>
    <row r="4" ht="21.75" customHeight="1" spans="1:12">
      <c r="A4" s="7" t="s">
        <v>4</v>
      </c>
      <c r="B4" s="7"/>
      <c r="C4" s="7"/>
      <c r="D4" s="7"/>
      <c r="G4" s="49" t="s">
        <v>5</v>
      </c>
      <c r="H4" s="50">
        <v>3000</v>
      </c>
      <c r="J4" s="64" t="s">
        <v>6</v>
      </c>
      <c r="K4" s="50"/>
      <c r="L4" s="50"/>
    </row>
    <row r="5" s="35" customFormat="1" ht="25" customHeight="1" spans="1:12">
      <c r="A5" s="9" t="s">
        <v>7</v>
      </c>
      <c r="B5" s="9" t="s">
        <v>8</v>
      </c>
      <c r="C5" s="9" t="s">
        <v>9</v>
      </c>
      <c r="D5" s="9" t="s">
        <v>10</v>
      </c>
      <c r="E5" s="9" t="s">
        <v>11</v>
      </c>
      <c r="F5" s="9" t="s">
        <v>12</v>
      </c>
      <c r="G5" s="10" t="s">
        <v>13</v>
      </c>
      <c r="H5" s="51" t="s">
        <v>14</v>
      </c>
      <c r="I5" s="51" t="s">
        <v>15</v>
      </c>
      <c r="J5" s="65" t="s">
        <v>16</v>
      </c>
      <c r="K5" s="9" t="s">
        <v>17</v>
      </c>
      <c r="L5" s="9" t="s">
        <v>18</v>
      </c>
    </row>
    <row r="6" s="36" customFormat="1" ht="30" customHeight="1" spans="1:12">
      <c r="A6" s="109" t="s">
        <v>19</v>
      </c>
      <c r="B6" s="79" t="s">
        <v>20</v>
      </c>
      <c r="C6" s="80" t="s">
        <v>21</v>
      </c>
      <c r="D6" s="80" t="s">
        <v>22</v>
      </c>
      <c r="E6" s="80" t="s">
        <v>23</v>
      </c>
      <c r="F6" s="80" t="s">
        <v>24</v>
      </c>
      <c r="G6" s="81">
        <v>25</v>
      </c>
      <c r="H6" s="110">
        <f t="shared" ref="H6:H17" si="0">G6*3000</f>
        <v>75000</v>
      </c>
      <c r="I6" s="114">
        <f t="shared" ref="I6:I17" si="1">H6*0.055</f>
        <v>4125</v>
      </c>
      <c r="J6" s="115">
        <f t="shared" ref="J6:J17" si="2">I6*0.1</f>
        <v>412.5</v>
      </c>
      <c r="K6" s="104" t="s">
        <v>25</v>
      </c>
      <c r="L6" s="88"/>
    </row>
    <row r="7" s="36" customFormat="1" ht="30" customHeight="1" spans="1:12">
      <c r="A7" s="109" t="s">
        <v>26</v>
      </c>
      <c r="B7" s="79" t="s">
        <v>27</v>
      </c>
      <c r="C7" s="80" t="s">
        <v>28</v>
      </c>
      <c r="D7" s="80" t="s">
        <v>29</v>
      </c>
      <c r="E7" s="80" t="s">
        <v>30</v>
      </c>
      <c r="F7" s="80" t="s">
        <v>31</v>
      </c>
      <c r="G7" s="81">
        <v>11</v>
      </c>
      <c r="H7" s="110">
        <f t="shared" si="0"/>
        <v>33000</v>
      </c>
      <c r="I7" s="114">
        <f t="shared" si="1"/>
        <v>1815</v>
      </c>
      <c r="J7" s="115">
        <f t="shared" si="2"/>
        <v>181.5</v>
      </c>
      <c r="K7" s="104" t="s">
        <v>25</v>
      </c>
      <c r="L7" s="88"/>
    </row>
    <row r="8" s="36" customFormat="1" ht="30" customHeight="1" spans="1:12">
      <c r="A8" s="109" t="s">
        <v>32</v>
      </c>
      <c r="B8" s="79" t="s">
        <v>33</v>
      </c>
      <c r="C8" s="80" t="s">
        <v>34</v>
      </c>
      <c r="D8" s="80" t="s">
        <v>35</v>
      </c>
      <c r="E8" s="80" t="s">
        <v>36</v>
      </c>
      <c r="F8" s="80" t="s">
        <v>37</v>
      </c>
      <c r="G8" s="81">
        <v>36</v>
      </c>
      <c r="H8" s="110">
        <f t="shared" si="0"/>
        <v>108000</v>
      </c>
      <c r="I8" s="114">
        <f t="shared" si="1"/>
        <v>5940</v>
      </c>
      <c r="J8" s="115">
        <f t="shared" si="2"/>
        <v>594</v>
      </c>
      <c r="K8" s="104" t="s">
        <v>25</v>
      </c>
      <c r="L8" s="88"/>
    </row>
    <row r="9" s="36" customFormat="1" ht="30" customHeight="1" spans="1:12">
      <c r="A9" s="109" t="s">
        <v>38</v>
      </c>
      <c r="B9" s="79" t="s">
        <v>39</v>
      </c>
      <c r="C9" s="80" t="s">
        <v>40</v>
      </c>
      <c r="D9" s="80" t="s">
        <v>41</v>
      </c>
      <c r="E9" s="80" t="s">
        <v>42</v>
      </c>
      <c r="F9" s="80" t="s">
        <v>37</v>
      </c>
      <c r="G9" s="81">
        <v>33</v>
      </c>
      <c r="H9" s="110">
        <f t="shared" si="0"/>
        <v>99000</v>
      </c>
      <c r="I9" s="114">
        <f t="shared" si="1"/>
        <v>5445</v>
      </c>
      <c r="J9" s="115">
        <f t="shared" si="2"/>
        <v>544.5</v>
      </c>
      <c r="K9" s="104" t="s">
        <v>25</v>
      </c>
      <c r="L9" s="88"/>
    </row>
    <row r="10" s="37" customFormat="1" ht="30" customHeight="1" spans="1:12">
      <c r="A10" s="109" t="s">
        <v>43</v>
      </c>
      <c r="B10" s="79" t="s">
        <v>44</v>
      </c>
      <c r="C10" s="80" t="s">
        <v>45</v>
      </c>
      <c r="D10" s="80" t="s">
        <v>46</v>
      </c>
      <c r="E10" s="80" t="s">
        <v>47</v>
      </c>
      <c r="F10" s="80" t="s">
        <v>48</v>
      </c>
      <c r="G10" s="81">
        <v>15</v>
      </c>
      <c r="H10" s="110">
        <f t="shared" si="0"/>
        <v>45000</v>
      </c>
      <c r="I10" s="114">
        <f t="shared" si="1"/>
        <v>2475</v>
      </c>
      <c r="J10" s="115">
        <f t="shared" si="2"/>
        <v>247.5</v>
      </c>
      <c r="K10" s="104" t="s">
        <v>25</v>
      </c>
      <c r="L10" s="90"/>
    </row>
    <row r="11" s="37" customFormat="1" ht="30" customHeight="1" spans="1:12">
      <c r="A11" s="109" t="s">
        <v>49</v>
      </c>
      <c r="B11" s="79" t="s">
        <v>50</v>
      </c>
      <c r="C11" s="80" t="s">
        <v>51</v>
      </c>
      <c r="D11" s="80" t="s">
        <v>52</v>
      </c>
      <c r="E11" s="80" t="s">
        <v>53</v>
      </c>
      <c r="F11" s="80" t="s">
        <v>54</v>
      </c>
      <c r="G11" s="81">
        <v>15</v>
      </c>
      <c r="H11" s="110">
        <f t="shared" si="0"/>
        <v>45000</v>
      </c>
      <c r="I11" s="114">
        <f t="shared" si="1"/>
        <v>2475</v>
      </c>
      <c r="J11" s="115">
        <f t="shared" si="2"/>
        <v>247.5</v>
      </c>
      <c r="K11" s="104" t="s">
        <v>25</v>
      </c>
      <c r="L11" s="90"/>
    </row>
    <row r="12" s="37" customFormat="1" ht="30" customHeight="1" spans="1:12">
      <c r="A12" s="109" t="s">
        <v>55</v>
      </c>
      <c r="B12" s="79" t="s">
        <v>56</v>
      </c>
      <c r="C12" s="80" t="s">
        <v>57</v>
      </c>
      <c r="D12" s="80" t="s">
        <v>58</v>
      </c>
      <c r="E12" s="80" t="s">
        <v>59</v>
      </c>
      <c r="F12" s="80" t="s">
        <v>54</v>
      </c>
      <c r="G12" s="81">
        <v>15</v>
      </c>
      <c r="H12" s="110">
        <f t="shared" si="0"/>
        <v>45000</v>
      </c>
      <c r="I12" s="114">
        <f t="shared" si="1"/>
        <v>2475</v>
      </c>
      <c r="J12" s="115">
        <f t="shared" si="2"/>
        <v>247.5</v>
      </c>
      <c r="K12" s="104" t="s">
        <v>25</v>
      </c>
      <c r="L12" s="90"/>
    </row>
    <row r="13" s="37" customFormat="1" ht="30" customHeight="1" spans="1:12">
      <c r="A13" s="109" t="s">
        <v>60</v>
      </c>
      <c r="B13" s="79" t="s">
        <v>61</v>
      </c>
      <c r="C13" s="80" t="s">
        <v>62</v>
      </c>
      <c r="D13" s="80" t="s">
        <v>63</v>
      </c>
      <c r="E13" s="80" t="s">
        <v>64</v>
      </c>
      <c r="F13" s="80" t="s">
        <v>54</v>
      </c>
      <c r="G13" s="81">
        <v>18</v>
      </c>
      <c r="H13" s="110">
        <f t="shared" si="0"/>
        <v>54000</v>
      </c>
      <c r="I13" s="114">
        <f t="shared" si="1"/>
        <v>2970</v>
      </c>
      <c r="J13" s="115">
        <f t="shared" si="2"/>
        <v>297</v>
      </c>
      <c r="K13" s="104" t="s">
        <v>25</v>
      </c>
      <c r="L13" s="90"/>
    </row>
    <row r="14" s="37" customFormat="1" ht="30" customHeight="1" spans="1:12">
      <c r="A14" s="109" t="s">
        <v>65</v>
      </c>
      <c r="B14" s="79" t="s">
        <v>66</v>
      </c>
      <c r="C14" s="80" t="s">
        <v>67</v>
      </c>
      <c r="D14" s="80" t="s">
        <v>68</v>
      </c>
      <c r="E14" s="80" t="s">
        <v>69</v>
      </c>
      <c r="F14" s="80" t="s">
        <v>70</v>
      </c>
      <c r="G14" s="81">
        <v>10</v>
      </c>
      <c r="H14" s="110">
        <f t="shared" si="0"/>
        <v>30000</v>
      </c>
      <c r="I14" s="114">
        <f t="shared" si="1"/>
        <v>1650</v>
      </c>
      <c r="J14" s="115">
        <f t="shared" si="2"/>
        <v>165</v>
      </c>
      <c r="K14" s="104" t="s">
        <v>25</v>
      </c>
      <c r="L14" s="90"/>
    </row>
    <row r="15" s="37" customFormat="1" ht="30" customHeight="1" spans="1:12">
      <c r="A15" s="109" t="s">
        <v>71</v>
      </c>
      <c r="B15" s="79" t="s">
        <v>72</v>
      </c>
      <c r="C15" s="80" t="s">
        <v>73</v>
      </c>
      <c r="D15" s="80" t="s">
        <v>74</v>
      </c>
      <c r="E15" s="80" t="s">
        <v>75</v>
      </c>
      <c r="F15" s="80" t="s">
        <v>48</v>
      </c>
      <c r="G15" s="81">
        <v>33</v>
      </c>
      <c r="H15" s="110">
        <f t="shared" si="0"/>
        <v>99000</v>
      </c>
      <c r="I15" s="114">
        <f t="shared" si="1"/>
        <v>5445</v>
      </c>
      <c r="J15" s="115">
        <f t="shared" si="2"/>
        <v>544.5</v>
      </c>
      <c r="K15" s="104" t="s">
        <v>25</v>
      </c>
      <c r="L15" s="90"/>
    </row>
    <row r="16" s="37" customFormat="1" ht="30" customHeight="1" spans="1:12">
      <c r="A16" s="109" t="s">
        <v>76</v>
      </c>
      <c r="B16" s="79" t="s">
        <v>77</v>
      </c>
      <c r="C16" s="80" t="s">
        <v>78</v>
      </c>
      <c r="D16" s="80" t="s">
        <v>79</v>
      </c>
      <c r="E16" s="80" t="s">
        <v>80</v>
      </c>
      <c r="F16" s="80" t="s">
        <v>70</v>
      </c>
      <c r="G16" s="81">
        <v>38</v>
      </c>
      <c r="H16" s="110">
        <f t="shared" si="0"/>
        <v>114000</v>
      </c>
      <c r="I16" s="114">
        <f t="shared" si="1"/>
        <v>6270</v>
      </c>
      <c r="J16" s="115">
        <f t="shared" si="2"/>
        <v>627</v>
      </c>
      <c r="K16" s="104" t="s">
        <v>25</v>
      </c>
      <c r="L16" s="90"/>
    </row>
    <row r="17" s="37" customFormat="1" ht="30" customHeight="1" spans="1:12">
      <c r="A17" s="109" t="s">
        <v>81</v>
      </c>
      <c r="B17" s="79" t="s">
        <v>82</v>
      </c>
      <c r="C17" s="80" t="s">
        <v>83</v>
      </c>
      <c r="D17" s="80" t="s">
        <v>84</v>
      </c>
      <c r="E17" s="80" t="s">
        <v>42</v>
      </c>
      <c r="F17" s="80" t="s">
        <v>37</v>
      </c>
      <c r="G17" s="81">
        <v>37</v>
      </c>
      <c r="H17" s="110">
        <f t="shared" si="0"/>
        <v>111000</v>
      </c>
      <c r="I17" s="114">
        <f t="shared" si="1"/>
        <v>6105</v>
      </c>
      <c r="J17" s="115">
        <f t="shared" si="2"/>
        <v>610.5</v>
      </c>
      <c r="K17" s="104" t="s">
        <v>25</v>
      </c>
      <c r="L17" s="90"/>
    </row>
    <row r="18" ht="21" customHeight="1" spans="1:12">
      <c r="A18" s="109"/>
      <c r="B18" s="91" t="s">
        <v>85</v>
      </c>
      <c r="C18" s="91"/>
      <c r="D18" s="91"/>
      <c r="E18" s="91"/>
      <c r="F18" s="111"/>
      <c r="G18" s="112">
        <f>SUM(G6:G17)</f>
        <v>286</v>
      </c>
      <c r="H18" s="113">
        <f>SUM(H6:H17)</f>
        <v>858000</v>
      </c>
      <c r="I18" s="113">
        <f>SUM(I6:I17)</f>
        <v>47190</v>
      </c>
      <c r="J18" s="116">
        <f>SUM(J6:J17)</f>
        <v>4719</v>
      </c>
      <c r="K18" s="91"/>
      <c r="L18" s="91"/>
    </row>
    <row r="19" spans="10:10">
      <c r="J19" s="92"/>
    </row>
    <row r="20" spans="10:10">
      <c r="J20" s="92"/>
    </row>
    <row r="21" spans="10:10">
      <c r="J21" s="92"/>
    </row>
    <row r="22" spans="10:10">
      <c r="J22" s="92"/>
    </row>
    <row r="23" spans="10:10">
      <c r="J23" s="92"/>
    </row>
    <row r="24" spans="10:10">
      <c r="J24" s="92"/>
    </row>
    <row r="25" spans="10:10">
      <c r="J25" s="92"/>
    </row>
    <row r="26" spans="10:10">
      <c r="J26" s="92"/>
    </row>
    <row r="27" spans="10:10">
      <c r="J27" s="92"/>
    </row>
  </sheetData>
  <mergeCells count="6">
    <mergeCell ref="A1:L1"/>
    <mergeCell ref="A2:L2"/>
    <mergeCell ref="A3:C3"/>
    <mergeCell ref="E3:J3"/>
    <mergeCell ref="A4:D4"/>
    <mergeCell ref="J4:L4"/>
  </mergeCells>
  <dataValidations count="1">
    <dataValidation type="decimal" operator="greaterThanOrEqual" allowBlank="1" showInputMessage="1" showErrorMessage="1" sqref="H6:H15 H16:H17 I6:I15 I16:I17">
      <formula1>0</formula1>
    </dataValidation>
  </dataValidations>
  <pageMargins left="0.251388888888889" right="0.251388888888889" top="0.751388888888889" bottom="0.751388888888889" header="0.297916666666667" footer="0.297916666666667"/>
  <pageSetup paperSize="9" scale="86" fitToHeight="0" orientation="landscape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2"/>
  <sheetViews>
    <sheetView workbookViewId="0">
      <selection activeCell="G6" sqref="G6:G22"/>
    </sheetView>
  </sheetViews>
  <sheetFormatPr defaultColWidth="9" defaultRowHeight="13.5"/>
  <cols>
    <col min="1" max="1" width="4.125" style="93" customWidth="1"/>
    <col min="2" max="2" width="8" style="93" customWidth="1"/>
    <col min="3" max="3" width="17.75" style="93" customWidth="1"/>
    <col min="4" max="4" width="21.625" style="93" customWidth="1"/>
    <col min="5" max="5" width="11.25" style="93" customWidth="1"/>
    <col min="6" max="6" width="8" style="93" customWidth="1"/>
    <col min="7" max="7" width="7.375" style="95" customWidth="1"/>
    <col min="8" max="8" width="11.75" style="95" customWidth="1"/>
    <col min="9" max="9" width="9" style="95" customWidth="1"/>
    <col min="10" max="10" width="8.25" style="95" customWidth="1"/>
    <col min="11" max="11" width="24.5" style="93" customWidth="1"/>
    <col min="12" max="12" width="12" style="93" customWidth="1"/>
    <col min="13" max="16384" width="9" style="93"/>
  </cols>
  <sheetData>
    <row r="1" s="93" customFormat="1" ht="18.75" spans="1:12">
      <c r="A1" s="5" t="s">
        <v>86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="93" customFormat="1" ht="18.75" customHeight="1" spans="1:12">
      <c r="A2" s="96" t="s">
        <v>1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</row>
    <row r="3" s="93" customFormat="1" ht="18.75" customHeight="1" spans="1:12">
      <c r="A3" s="98" t="s">
        <v>2</v>
      </c>
      <c r="B3" s="98"/>
      <c r="C3" s="98"/>
      <c r="D3" s="98" t="s">
        <v>3</v>
      </c>
      <c r="E3" s="98"/>
      <c r="F3" s="98"/>
      <c r="G3" s="98"/>
      <c r="H3" s="98"/>
      <c r="I3" s="98"/>
      <c r="J3" s="98"/>
      <c r="K3" s="107"/>
      <c r="L3" s="107"/>
    </row>
    <row r="4" s="93" customFormat="1" ht="18.75" customHeight="1" spans="1:12">
      <c r="A4" s="99" t="s">
        <v>87</v>
      </c>
      <c r="B4" s="99"/>
      <c r="C4" s="99"/>
      <c r="D4" s="100"/>
      <c r="G4" s="98" t="s">
        <v>88</v>
      </c>
      <c r="H4" s="101"/>
      <c r="I4" s="95"/>
      <c r="J4" s="101" t="s">
        <v>6</v>
      </c>
      <c r="K4" s="101"/>
      <c r="L4" s="101"/>
    </row>
    <row r="5" s="94" customFormat="1" ht="28.5" customHeight="1" spans="1:12">
      <c r="A5" s="9" t="s">
        <v>7</v>
      </c>
      <c r="B5" s="9" t="s">
        <v>8</v>
      </c>
      <c r="C5" s="9" t="s">
        <v>9</v>
      </c>
      <c r="D5" s="9" t="s">
        <v>10</v>
      </c>
      <c r="E5" s="9" t="s">
        <v>11</v>
      </c>
      <c r="F5" s="9" t="s">
        <v>12</v>
      </c>
      <c r="G5" s="102" t="s">
        <v>13</v>
      </c>
      <c r="H5" s="102" t="s">
        <v>14</v>
      </c>
      <c r="I5" s="102" t="s">
        <v>15</v>
      </c>
      <c r="J5" s="102" t="s">
        <v>16</v>
      </c>
      <c r="K5" s="9" t="s">
        <v>17</v>
      </c>
      <c r="L5" s="9" t="s">
        <v>18</v>
      </c>
    </row>
    <row r="6" s="82" customFormat="1" ht="22" customHeight="1" spans="1:12">
      <c r="A6" s="103" t="s">
        <v>19</v>
      </c>
      <c r="B6" s="79" t="s">
        <v>89</v>
      </c>
      <c r="C6" s="80" t="s">
        <v>90</v>
      </c>
      <c r="D6" s="80" t="s">
        <v>91</v>
      </c>
      <c r="E6" s="80" t="s">
        <v>92</v>
      </c>
      <c r="F6" s="80" t="s">
        <v>93</v>
      </c>
      <c r="G6" s="81">
        <v>60</v>
      </c>
      <c r="H6" s="55">
        <f t="shared" ref="H6:H21" si="0">G6*2000</f>
        <v>120000</v>
      </c>
      <c r="I6" s="55">
        <f t="shared" ref="I6:I21" si="1">G6*110</f>
        <v>6600</v>
      </c>
      <c r="J6" s="66">
        <f t="shared" ref="J6:J21" si="2">G6*16.5</f>
        <v>990</v>
      </c>
      <c r="K6" s="13" t="s">
        <v>94</v>
      </c>
      <c r="L6" s="67"/>
    </row>
    <row r="7" s="82" customFormat="1" ht="22" customHeight="1" spans="1:12">
      <c r="A7" s="103" t="s">
        <v>26</v>
      </c>
      <c r="B7" s="79" t="s">
        <v>95</v>
      </c>
      <c r="C7" s="80" t="s">
        <v>96</v>
      </c>
      <c r="D7" s="80" t="s">
        <v>97</v>
      </c>
      <c r="E7" s="80" t="s">
        <v>98</v>
      </c>
      <c r="F7" s="80" t="s">
        <v>99</v>
      </c>
      <c r="G7" s="81">
        <v>28</v>
      </c>
      <c r="H7" s="55">
        <f t="shared" si="0"/>
        <v>56000</v>
      </c>
      <c r="I7" s="55">
        <f t="shared" si="1"/>
        <v>3080</v>
      </c>
      <c r="J7" s="66">
        <f t="shared" si="2"/>
        <v>462</v>
      </c>
      <c r="K7" s="13" t="s">
        <v>94</v>
      </c>
      <c r="L7" s="67"/>
    </row>
    <row r="8" s="82" customFormat="1" ht="22" customHeight="1" spans="1:12">
      <c r="A8" s="103" t="s">
        <v>32</v>
      </c>
      <c r="B8" s="79" t="s">
        <v>100</v>
      </c>
      <c r="C8" s="80" t="s">
        <v>101</v>
      </c>
      <c r="D8" s="80" t="s">
        <v>102</v>
      </c>
      <c r="E8" s="80" t="s">
        <v>103</v>
      </c>
      <c r="F8" s="80" t="s">
        <v>104</v>
      </c>
      <c r="G8" s="81">
        <v>24</v>
      </c>
      <c r="H8" s="55">
        <f t="shared" si="0"/>
        <v>48000</v>
      </c>
      <c r="I8" s="55">
        <f t="shared" si="1"/>
        <v>2640</v>
      </c>
      <c r="J8" s="66">
        <f t="shared" si="2"/>
        <v>396</v>
      </c>
      <c r="K8" s="13" t="s">
        <v>94</v>
      </c>
      <c r="L8" s="67"/>
    </row>
    <row r="9" s="82" customFormat="1" ht="22" customHeight="1" spans="1:12">
      <c r="A9" s="103" t="s">
        <v>38</v>
      </c>
      <c r="B9" s="79" t="s">
        <v>105</v>
      </c>
      <c r="C9" s="80" t="s">
        <v>106</v>
      </c>
      <c r="D9" s="80" t="s">
        <v>107</v>
      </c>
      <c r="E9" s="80" t="s">
        <v>108</v>
      </c>
      <c r="F9" s="80" t="s">
        <v>93</v>
      </c>
      <c r="G9" s="81">
        <v>27</v>
      </c>
      <c r="H9" s="55">
        <f t="shared" si="0"/>
        <v>54000</v>
      </c>
      <c r="I9" s="55">
        <f t="shared" si="1"/>
        <v>2970</v>
      </c>
      <c r="J9" s="66">
        <f t="shared" si="2"/>
        <v>445.5</v>
      </c>
      <c r="K9" s="13" t="s">
        <v>94</v>
      </c>
      <c r="L9" s="67"/>
    </row>
    <row r="10" s="82" customFormat="1" ht="22" customHeight="1" spans="1:12">
      <c r="A10" s="103" t="s">
        <v>43</v>
      </c>
      <c r="B10" s="79" t="s">
        <v>109</v>
      </c>
      <c r="C10" s="80" t="s">
        <v>110</v>
      </c>
      <c r="D10" s="80" t="s">
        <v>111</v>
      </c>
      <c r="E10" s="80" t="s">
        <v>112</v>
      </c>
      <c r="F10" s="80" t="s">
        <v>104</v>
      </c>
      <c r="G10" s="81">
        <v>20</v>
      </c>
      <c r="H10" s="55">
        <f t="shared" si="0"/>
        <v>40000</v>
      </c>
      <c r="I10" s="55">
        <f t="shared" si="1"/>
        <v>2200</v>
      </c>
      <c r="J10" s="66">
        <f t="shared" si="2"/>
        <v>330</v>
      </c>
      <c r="K10" s="13" t="s">
        <v>94</v>
      </c>
      <c r="L10" s="67"/>
    </row>
    <row r="11" s="82" customFormat="1" ht="22" customHeight="1" spans="1:12">
      <c r="A11" s="103" t="s">
        <v>49</v>
      </c>
      <c r="B11" s="79" t="s">
        <v>113</v>
      </c>
      <c r="C11" s="80" t="s">
        <v>114</v>
      </c>
      <c r="D11" s="80" t="s">
        <v>115</v>
      </c>
      <c r="E11" s="80" t="s">
        <v>116</v>
      </c>
      <c r="F11" s="80" t="s">
        <v>104</v>
      </c>
      <c r="G11" s="81">
        <v>40</v>
      </c>
      <c r="H11" s="55">
        <f t="shared" si="0"/>
        <v>80000</v>
      </c>
      <c r="I11" s="55">
        <f t="shared" si="1"/>
        <v>4400</v>
      </c>
      <c r="J11" s="66">
        <f t="shared" si="2"/>
        <v>660</v>
      </c>
      <c r="K11" s="13" t="s">
        <v>94</v>
      </c>
      <c r="L11" s="67"/>
    </row>
    <row r="12" s="82" customFormat="1" ht="22" customHeight="1" spans="1:12">
      <c r="A12" s="103" t="s">
        <v>55</v>
      </c>
      <c r="B12" s="79" t="s">
        <v>117</v>
      </c>
      <c r="C12" s="80" t="s">
        <v>118</v>
      </c>
      <c r="D12" s="80" t="s">
        <v>119</v>
      </c>
      <c r="E12" s="80" t="s">
        <v>120</v>
      </c>
      <c r="F12" s="80" t="s">
        <v>121</v>
      </c>
      <c r="G12" s="81">
        <v>14</v>
      </c>
      <c r="H12" s="55">
        <f t="shared" si="0"/>
        <v>28000</v>
      </c>
      <c r="I12" s="55">
        <f t="shared" si="1"/>
        <v>1540</v>
      </c>
      <c r="J12" s="66">
        <f t="shared" si="2"/>
        <v>231</v>
      </c>
      <c r="K12" s="13" t="s">
        <v>122</v>
      </c>
      <c r="L12" s="67"/>
    </row>
    <row r="13" s="82" customFormat="1" ht="22" customHeight="1" spans="1:12">
      <c r="A13" s="103" t="s">
        <v>60</v>
      </c>
      <c r="B13" s="79" t="s">
        <v>123</v>
      </c>
      <c r="C13" s="80" t="s">
        <v>124</v>
      </c>
      <c r="D13" s="80" t="s">
        <v>125</v>
      </c>
      <c r="E13" s="80" t="s">
        <v>126</v>
      </c>
      <c r="F13" s="80" t="s">
        <v>127</v>
      </c>
      <c r="G13" s="81">
        <v>26</v>
      </c>
      <c r="H13" s="55">
        <f t="shared" si="0"/>
        <v>52000</v>
      </c>
      <c r="I13" s="55">
        <f t="shared" si="1"/>
        <v>2860</v>
      </c>
      <c r="J13" s="66">
        <f t="shared" si="2"/>
        <v>429</v>
      </c>
      <c r="K13" s="13" t="s">
        <v>94</v>
      </c>
      <c r="L13" s="67"/>
    </row>
    <row r="14" s="82" customFormat="1" ht="22" customHeight="1" spans="1:12">
      <c r="A14" s="103" t="s">
        <v>65</v>
      </c>
      <c r="B14" s="79" t="s">
        <v>113</v>
      </c>
      <c r="C14" s="80" t="s">
        <v>114</v>
      </c>
      <c r="D14" s="80" t="s">
        <v>115</v>
      </c>
      <c r="E14" s="80" t="s">
        <v>128</v>
      </c>
      <c r="F14" s="80" t="s">
        <v>104</v>
      </c>
      <c r="G14" s="81">
        <v>38</v>
      </c>
      <c r="H14" s="55">
        <f t="shared" si="0"/>
        <v>76000</v>
      </c>
      <c r="I14" s="55">
        <f t="shared" si="1"/>
        <v>4180</v>
      </c>
      <c r="J14" s="66">
        <f t="shared" si="2"/>
        <v>627</v>
      </c>
      <c r="K14" s="13" t="s">
        <v>94</v>
      </c>
      <c r="L14" s="67"/>
    </row>
    <row r="15" s="82" customFormat="1" ht="22" customHeight="1" spans="1:12">
      <c r="A15" s="103" t="s">
        <v>71</v>
      </c>
      <c r="B15" s="79" t="s">
        <v>129</v>
      </c>
      <c r="C15" s="80" t="s">
        <v>130</v>
      </c>
      <c r="D15" s="80" t="s">
        <v>131</v>
      </c>
      <c r="E15" s="80" t="s">
        <v>59</v>
      </c>
      <c r="F15" s="80" t="s">
        <v>104</v>
      </c>
      <c r="G15" s="81">
        <v>24</v>
      </c>
      <c r="H15" s="55">
        <f t="shared" si="0"/>
        <v>48000</v>
      </c>
      <c r="I15" s="55">
        <f t="shared" si="1"/>
        <v>2640</v>
      </c>
      <c r="J15" s="66">
        <f t="shared" si="2"/>
        <v>396</v>
      </c>
      <c r="K15" s="13" t="s">
        <v>94</v>
      </c>
      <c r="L15" s="67"/>
    </row>
    <row r="16" s="82" customFormat="1" ht="22" customHeight="1" spans="1:12">
      <c r="A16" s="103" t="s">
        <v>76</v>
      </c>
      <c r="B16" s="79" t="s">
        <v>132</v>
      </c>
      <c r="C16" s="80" t="s">
        <v>133</v>
      </c>
      <c r="D16" s="80" t="s">
        <v>134</v>
      </c>
      <c r="E16" s="80" t="s">
        <v>135</v>
      </c>
      <c r="F16" s="80" t="s">
        <v>93</v>
      </c>
      <c r="G16" s="81">
        <v>45</v>
      </c>
      <c r="H16" s="55">
        <f t="shared" si="0"/>
        <v>90000</v>
      </c>
      <c r="I16" s="55">
        <f t="shared" si="1"/>
        <v>4950</v>
      </c>
      <c r="J16" s="66">
        <f t="shared" si="2"/>
        <v>742.5</v>
      </c>
      <c r="K16" s="108" t="s">
        <v>136</v>
      </c>
      <c r="L16" s="67"/>
    </row>
    <row r="17" s="82" customFormat="1" ht="22" customHeight="1" spans="1:12">
      <c r="A17" s="103" t="s">
        <v>81</v>
      </c>
      <c r="B17" s="79" t="s">
        <v>137</v>
      </c>
      <c r="C17" s="80" t="s">
        <v>138</v>
      </c>
      <c r="D17" s="80" t="s">
        <v>139</v>
      </c>
      <c r="E17" s="80" t="s">
        <v>140</v>
      </c>
      <c r="F17" s="80" t="s">
        <v>121</v>
      </c>
      <c r="G17" s="81">
        <v>28</v>
      </c>
      <c r="H17" s="55">
        <f t="shared" si="0"/>
        <v>56000</v>
      </c>
      <c r="I17" s="55">
        <f t="shared" si="1"/>
        <v>3080</v>
      </c>
      <c r="J17" s="66">
        <f t="shared" si="2"/>
        <v>462</v>
      </c>
      <c r="K17" s="13" t="s">
        <v>94</v>
      </c>
      <c r="L17" s="67"/>
    </row>
    <row r="18" s="82" customFormat="1" ht="22" customHeight="1" spans="1:12">
      <c r="A18" s="103" t="s">
        <v>141</v>
      </c>
      <c r="B18" s="79" t="s">
        <v>142</v>
      </c>
      <c r="C18" s="80" t="s">
        <v>143</v>
      </c>
      <c r="D18" s="80" t="s">
        <v>144</v>
      </c>
      <c r="E18" s="80" t="s">
        <v>145</v>
      </c>
      <c r="F18" s="80" t="s">
        <v>93</v>
      </c>
      <c r="G18" s="81">
        <v>20</v>
      </c>
      <c r="H18" s="55">
        <f t="shared" si="0"/>
        <v>40000</v>
      </c>
      <c r="I18" s="55">
        <f t="shared" si="1"/>
        <v>2200</v>
      </c>
      <c r="J18" s="66">
        <f t="shared" si="2"/>
        <v>330</v>
      </c>
      <c r="K18" s="13" t="s">
        <v>94</v>
      </c>
      <c r="L18" s="68"/>
    </row>
    <row r="19" s="82" customFormat="1" ht="22" customHeight="1" spans="1:12">
      <c r="A19" s="103" t="s">
        <v>146</v>
      </c>
      <c r="B19" s="79" t="s">
        <v>147</v>
      </c>
      <c r="C19" s="80" t="s">
        <v>148</v>
      </c>
      <c r="D19" s="80" t="s">
        <v>149</v>
      </c>
      <c r="E19" s="80"/>
      <c r="F19" s="80" t="s">
        <v>99</v>
      </c>
      <c r="G19" s="81">
        <v>90</v>
      </c>
      <c r="H19" s="55">
        <f t="shared" si="0"/>
        <v>180000</v>
      </c>
      <c r="I19" s="55">
        <f t="shared" si="1"/>
        <v>9900</v>
      </c>
      <c r="J19" s="66">
        <f t="shared" si="2"/>
        <v>1485</v>
      </c>
      <c r="K19" s="13" t="s">
        <v>94</v>
      </c>
      <c r="L19" s="68"/>
    </row>
    <row r="20" s="82" customFormat="1" ht="22" customHeight="1" spans="1:12">
      <c r="A20" s="103" t="s">
        <v>150</v>
      </c>
      <c r="B20" s="79" t="s">
        <v>151</v>
      </c>
      <c r="C20" s="80" t="s">
        <v>152</v>
      </c>
      <c r="D20" s="80" t="s">
        <v>153</v>
      </c>
      <c r="E20" s="80" t="s">
        <v>154</v>
      </c>
      <c r="F20" s="80" t="s">
        <v>93</v>
      </c>
      <c r="G20" s="81">
        <v>60</v>
      </c>
      <c r="H20" s="55">
        <f t="shared" si="0"/>
        <v>120000</v>
      </c>
      <c r="I20" s="55">
        <f t="shared" si="1"/>
        <v>6600</v>
      </c>
      <c r="J20" s="66">
        <f t="shared" si="2"/>
        <v>990</v>
      </c>
      <c r="K20" s="13" t="s">
        <v>94</v>
      </c>
      <c r="L20" s="68"/>
    </row>
    <row r="21" s="82" customFormat="1" ht="22" customHeight="1" spans="1:12">
      <c r="A21" s="103" t="s">
        <v>155</v>
      </c>
      <c r="B21" s="79" t="s">
        <v>156</v>
      </c>
      <c r="C21" s="80" t="s">
        <v>157</v>
      </c>
      <c r="D21" s="104" t="s">
        <v>158</v>
      </c>
      <c r="E21" s="80"/>
      <c r="F21" s="80" t="s">
        <v>93</v>
      </c>
      <c r="G21" s="81">
        <v>48</v>
      </c>
      <c r="H21" s="55">
        <f t="shared" si="0"/>
        <v>96000</v>
      </c>
      <c r="I21" s="55">
        <f t="shared" si="1"/>
        <v>5280</v>
      </c>
      <c r="J21" s="66">
        <f t="shared" si="2"/>
        <v>792</v>
      </c>
      <c r="K21" s="13" t="s">
        <v>94</v>
      </c>
      <c r="L21" s="68"/>
    </row>
    <row r="22" s="93" customFormat="1" ht="22" customHeight="1" spans="1:12">
      <c r="A22" s="91"/>
      <c r="B22" s="105" t="s">
        <v>159</v>
      </c>
      <c r="C22" s="91"/>
      <c r="D22" s="91"/>
      <c r="E22" s="91"/>
      <c r="F22" s="91"/>
      <c r="G22" s="106">
        <f>SUM(G6:G21)</f>
        <v>592</v>
      </c>
      <c r="H22" s="106">
        <f t="shared" ref="G22:J22" si="3">SUM(H6:H21)</f>
        <v>1184000</v>
      </c>
      <c r="I22" s="106">
        <f t="shared" si="3"/>
        <v>65120</v>
      </c>
      <c r="J22" s="106">
        <f t="shared" si="3"/>
        <v>9768</v>
      </c>
      <c r="K22" s="91"/>
      <c r="L22" s="91"/>
    </row>
  </sheetData>
  <mergeCells count="5">
    <mergeCell ref="A1:L1"/>
    <mergeCell ref="A2:L2"/>
    <mergeCell ref="A3:C3"/>
    <mergeCell ref="E3:J3"/>
    <mergeCell ref="J4:L4"/>
  </mergeCells>
  <dataValidations count="1">
    <dataValidation type="decimal" operator="greaterThanOrEqual" allowBlank="1" showInputMessage="1" showErrorMessage="1" sqref="G18:G21 H6:I21">
      <formula1>0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workbookViewId="0">
      <selection activeCell="G6" sqref="G6:G23"/>
    </sheetView>
  </sheetViews>
  <sheetFormatPr defaultColWidth="9" defaultRowHeight="13.5"/>
  <cols>
    <col min="1" max="1" width="4.625" customWidth="1"/>
    <col min="2" max="2" width="7.25" customWidth="1"/>
    <col min="3" max="3" width="18" customWidth="1"/>
    <col min="4" max="4" width="21" customWidth="1"/>
    <col min="5" max="5" width="12.625" customWidth="1"/>
    <col min="6" max="6" width="7.375" style="39" customWidth="1"/>
    <col min="7" max="7" width="8.25" style="40" customWidth="1"/>
    <col min="8" max="8" width="11.75" style="41" customWidth="1"/>
    <col min="9" max="9" width="9.5" style="41" customWidth="1"/>
    <col min="10" max="10" width="9.5" style="42" customWidth="1"/>
    <col min="11" max="11" width="26.75" customWidth="1"/>
    <col min="12" max="12" width="10.25" customWidth="1"/>
  </cols>
  <sheetData>
    <row r="1" ht="18.75" spans="1:12">
      <c r="A1" s="43" t="s">
        <v>0</v>
      </c>
      <c r="B1" s="43"/>
      <c r="C1" s="43"/>
      <c r="D1" s="43"/>
      <c r="E1" s="43"/>
      <c r="F1" s="43"/>
      <c r="G1" s="44"/>
      <c r="H1" s="43"/>
      <c r="I1" s="43"/>
      <c r="J1" s="63"/>
      <c r="K1" s="43"/>
      <c r="L1" s="43"/>
    </row>
    <row r="2" spans="1:12">
      <c r="A2" s="45" t="s">
        <v>1</v>
      </c>
      <c r="B2" s="46"/>
      <c r="C2" s="46"/>
      <c r="D2" s="46"/>
      <c r="E2" s="46"/>
      <c r="F2" s="2"/>
      <c r="G2" s="47"/>
      <c r="H2" s="46"/>
      <c r="I2" s="46"/>
      <c r="J2" s="45"/>
      <c r="K2" s="46"/>
      <c r="L2" s="46"/>
    </row>
    <row r="3" spans="1:12">
      <c r="A3" s="48" t="s">
        <v>2</v>
      </c>
      <c r="B3" s="48"/>
      <c r="C3" s="48"/>
      <c r="D3" s="48" t="s">
        <v>3</v>
      </c>
      <c r="E3" s="48"/>
      <c r="F3" s="4"/>
      <c r="G3" s="49"/>
      <c r="H3" s="48"/>
      <c r="I3" s="48"/>
      <c r="J3" s="45"/>
      <c r="K3" s="4"/>
      <c r="L3" s="4"/>
    </row>
    <row r="4" ht="21.75" customHeight="1" spans="1:12">
      <c r="A4" s="7" t="s">
        <v>4</v>
      </c>
      <c r="B4" s="7"/>
      <c r="C4" s="7"/>
      <c r="D4" s="7"/>
      <c r="G4" s="49" t="s">
        <v>5</v>
      </c>
      <c r="H4" s="50">
        <v>3000</v>
      </c>
      <c r="J4" s="64" t="s">
        <v>6</v>
      </c>
      <c r="K4" s="50"/>
      <c r="L4" s="50"/>
    </row>
    <row r="5" s="35" customFormat="1" ht="25" customHeight="1" spans="1:12">
      <c r="A5" s="9" t="s">
        <v>7</v>
      </c>
      <c r="B5" s="9" t="s">
        <v>8</v>
      </c>
      <c r="C5" s="9" t="s">
        <v>9</v>
      </c>
      <c r="D5" s="9" t="s">
        <v>10</v>
      </c>
      <c r="E5" s="9" t="s">
        <v>11</v>
      </c>
      <c r="F5" s="9" t="s">
        <v>12</v>
      </c>
      <c r="G5" s="10" t="s">
        <v>13</v>
      </c>
      <c r="H5" s="51" t="s">
        <v>14</v>
      </c>
      <c r="I5" s="51" t="s">
        <v>15</v>
      </c>
      <c r="J5" s="65" t="s">
        <v>16</v>
      </c>
      <c r="K5" s="9" t="s">
        <v>17</v>
      </c>
      <c r="L5" s="9" t="s">
        <v>18</v>
      </c>
    </row>
    <row r="6" s="36" customFormat="1" ht="22" customHeight="1" spans="1:12">
      <c r="A6" s="83" t="s">
        <v>19</v>
      </c>
      <c r="B6" s="84" t="s">
        <v>160</v>
      </c>
      <c r="C6" s="53" t="s">
        <v>161</v>
      </c>
      <c r="D6" s="53" t="s">
        <v>162</v>
      </c>
      <c r="E6" s="53" t="s">
        <v>163</v>
      </c>
      <c r="F6" s="53" t="s">
        <v>164</v>
      </c>
      <c r="G6" s="54">
        <v>20</v>
      </c>
      <c r="H6" s="55">
        <f>G6*3000</f>
        <v>60000</v>
      </c>
      <c r="I6" s="55">
        <f>G6*1650</f>
        <v>33000</v>
      </c>
      <c r="J6" s="66">
        <f>G6*16.5</f>
        <v>330</v>
      </c>
      <c r="K6" s="28" t="s">
        <v>94</v>
      </c>
      <c r="L6" s="88"/>
    </row>
    <row r="7" s="36" customFormat="1" ht="22" customHeight="1" spans="1:12">
      <c r="A7" s="83" t="s">
        <v>26</v>
      </c>
      <c r="B7" s="79" t="s">
        <v>165</v>
      </c>
      <c r="C7" s="80" t="s">
        <v>166</v>
      </c>
      <c r="D7" s="80" t="s">
        <v>167</v>
      </c>
      <c r="E7" s="80" t="s">
        <v>168</v>
      </c>
      <c r="F7" s="80" t="s">
        <v>169</v>
      </c>
      <c r="G7" s="81">
        <v>30</v>
      </c>
      <c r="H7" s="55">
        <f t="shared" ref="H7:H22" si="0">G7*3000</f>
        <v>90000</v>
      </c>
      <c r="I7" s="55">
        <f t="shared" ref="I7:I22" si="1">G7*1650</f>
        <v>49500</v>
      </c>
      <c r="J7" s="66">
        <f t="shared" ref="J7:J22" si="2">G7*16.5</f>
        <v>495</v>
      </c>
      <c r="K7" s="89" t="s">
        <v>94</v>
      </c>
      <c r="L7" s="88"/>
    </row>
    <row r="8" s="36" customFormat="1" ht="22" customHeight="1" spans="1:12">
      <c r="A8" s="83" t="s">
        <v>32</v>
      </c>
      <c r="B8" s="79" t="s">
        <v>170</v>
      </c>
      <c r="C8" s="80" t="s">
        <v>171</v>
      </c>
      <c r="D8" s="80" t="s">
        <v>172</v>
      </c>
      <c r="E8" s="80" t="s">
        <v>173</v>
      </c>
      <c r="F8" s="80" t="s">
        <v>174</v>
      </c>
      <c r="G8" s="81">
        <v>36</v>
      </c>
      <c r="H8" s="55">
        <f t="shared" si="0"/>
        <v>108000</v>
      </c>
      <c r="I8" s="55">
        <f t="shared" si="1"/>
        <v>59400</v>
      </c>
      <c r="J8" s="66">
        <f t="shared" si="2"/>
        <v>594</v>
      </c>
      <c r="K8" s="89" t="s">
        <v>94</v>
      </c>
      <c r="L8" s="88"/>
    </row>
    <row r="9" s="36" customFormat="1" ht="22" customHeight="1" spans="1:12">
      <c r="A9" s="83" t="s">
        <v>38</v>
      </c>
      <c r="B9" s="79" t="s">
        <v>175</v>
      </c>
      <c r="C9" s="80" t="s">
        <v>176</v>
      </c>
      <c r="D9" s="80" t="s">
        <v>177</v>
      </c>
      <c r="E9" s="80" t="s">
        <v>178</v>
      </c>
      <c r="F9" s="80" t="s">
        <v>179</v>
      </c>
      <c r="G9" s="81">
        <v>26</v>
      </c>
      <c r="H9" s="55">
        <f t="shared" si="0"/>
        <v>78000</v>
      </c>
      <c r="I9" s="55">
        <f t="shared" si="1"/>
        <v>42900</v>
      </c>
      <c r="J9" s="66">
        <f t="shared" si="2"/>
        <v>429</v>
      </c>
      <c r="K9" s="89" t="s">
        <v>94</v>
      </c>
      <c r="L9" s="88"/>
    </row>
    <row r="10" s="36" customFormat="1" ht="22" customHeight="1" spans="1:12">
      <c r="A10" s="83" t="s">
        <v>43</v>
      </c>
      <c r="B10" s="79" t="s">
        <v>180</v>
      </c>
      <c r="C10" s="80" t="s">
        <v>181</v>
      </c>
      <c r="D10" s="80" t="s">
        <v>182</v>
      </c>
      <c r="E10" s="80" t="s">
        <v>183</v>
      </c>
      <c r="F10" s="80" t="s">
        <v>179</v>
      </c>
      <c r="G10" s="81">
        <v>20</v>
      </c>
      <c r="H10" s="55">
        <f t="shared" si="0"/>
        <v>60000</v>
      </c>
      <c r="I10" s="55">
        <f t="shared" si="1"/>
        <v>33000</v>
      </c>
      <c r="J10" s="66">
        <f t="shared" si="2"/>
        <v>330</v>
      </c>
      <c r="K10" s="89" t="s">
        <v>94</v>
      </c>
      <c r="L10" s="88"/>
    </row>
    <row r="11" s="37" customFormat="1" ht="22" customHeight="1" spans="1:12">
      <c r="A11" s="83" t="s">
        <v>49</v>
      </c>
      <c r="B11" s="79" t="s">
        <v>184</v>
      </c>
      <c r="C11" s="80" t="s">
        <v>185</v>
      </c>
      <c r="D11" s="80" t="s">
        <v>186</v>
      </c>
      <c r="E11" s="80" t="s">
        <v>187</v>
      </c>
      <c r="F11" s="80" t="s">
        <v>164</v>
      </c>
      <c r="G11" s="81">
        <v>40</v>
      </c>
      <c r="H11" s="55">
        <f t="shared" si="0"/>
        <v>120000</v>
      </c>
      <c r="I11" s="55">
        <f t="shared" si="1"/>
        <v>66000</v>
      </c>
      <c r="J11" s="66">
        <f t="shared" si="2"/>
        <v>660</v>
      </c>
      <c r="K11" s="89" t="s">
        <v>94</v>
      </c>
      <c r="L11" s="90"/>
    </row>
    <row r="12" s="37" customFormat="1" ht="22" customHeight="1" spans="1:12">
      <c r="A12" s="83" t="s">
        <v>55</v>
      </c>
      <c r="B12" s="79" t="s">
        <v>188</v>
      </c>
      <c r="C12" s="80" t="s">
        <v>189</v>
      </c>
      <c r="D12" s="80" t="s">
        <v>190</v>
      </c>
      <c r="E12" s="80" t="s">
        <v>59</v>
      </c>
      <c r="F12" s="80" t="s">
        <v>164</v>
      </c>
      <c r="G12" s="81">
        <v>26</v>
      </c>
      <c r="H12" s="55">
        <f t="shared" si="0"/>
        <v>78000</v>
      </c>
      <c r="I12" s="55">
        <f t="shared" si="1"/>
        <v>42900</v>
      </c>
      <c r="J12" s="66">
        <f t="shared" si="2"/>
        <v>429</v>
      </c>
      <c r="K12" s="89" t="s">
        <v>94</v>
      </c>
      <c r="L12" s="90"/>
    </row>
    <row r="13" s="37" customFormat="1" ht="22" customHeight="1" spans="1:12">
      <c r="A13" s="83" t="s">
        <v>60</v>
      </c>
      <c r="B13" s="79" t="s">
        <v>191</v>
      </c>
      <c r="C13" s="80" t="s">
        <v>192</v>
      </c>
      <c r="D13" s="80" t="s">
        <v>193</v>
      </c>
      <c r="E13" s="80" t="s">
        <v>59</v>
      </c>
      <c r="F13" s="80" t="s">
        <v>164</v>
      </c>
      <c r="G13" s="81">
        <v>26</v>
      </c>
      <c r="H13" s="55">
        <f t="shared" si="0"/>
        <v>78000</v>
      </c>
      <c r="I13" s="55">
        <f t="shared" si="1"/>
        <v>42900</v>
      </c>
      <c r="J13" s="66">
        <f t="shared" si="2"/>
        <v>429</v>
      </c>
      <c r="K13" s="89" t="s">
        <v>94</v>
      </c>
      <c r="L13" s="90"/>
    </row>
    <row r="14" s="37" customFormat="1" ht="22" customHeight="1" spans="1:12">
      <c r="A14" s="83" t="s">
        <v>65</v>
      </c>
      <c r="B14" s="79" t="s">
        <v>194</v>
      </c>
      <c r="C14" s="80" t="s">
        <v>195</v>
      </c>
      <c r="D14" s="80" t="s">
        <v>196</v>
      </c>
      <c r="E14" s="80" t="s">
        <v>197</v>
      </c>
      <c r="F14" s="80" t="s">
        <v>198</v>
      </c>
      <c r="G14" s="81">
        <v>30</v>
      </c>
      <c r="H14" s="55">
        <f t="shared" si="0"/>
        <v>90000</v>
      </c>
      <c r="I14" s="55">
        <f t="shared" si="1"/>
        <v>49500</v>
      </c>
      <c r="J14" s="66">
        <f t="shared" si="2"/>
        <v>495</v>
      </c>
      <c r="K14" s="89" t="s">
        <v>199</v>
      </c>
      <c r="L14" s="90"/>
    </row>
    <row r="15" s="37" customFormat="1" ht="22" customHeight="1" spans="1:12">
      <c r="A15" s="83" t="s">
        <v>71</v>
      </c>
      <c r="B15" s="79" t="s">
        <v>200</v>
      </c>
      <c r="C15" s="80" t="s">
        <v>201</v>
      </c>
      <c r="D15" s="80" t="s">
        <v>202</v>
      </c>
      <c r="E15" s="80" t="s">
        <v>203</v>
      </c>
      <c r="F15" s="80" t="s">
        <v>164</v>
      </c>
      <c r="G15" s="81">
        <v>28</v>
      </c>
      <c r="H15" s="55">
        <f t="shared" si="0"/>
        <v>84000</v>
      </c>
      <c r="I15" s="55">
        <f t="shared" si="1"/>
        <v>46200</v>
      </c>
      <c r="J15" s="66">
        <f t="shared" si="2"/>
        <v>462</v>
      </c>
      <c r="K15" s="89" t="s">
        <v>94</v>
      </c>
      <c r="L15" s="90"/>
    </row>
    <row r="16" s="37" customFormat="1" ht="22" customHeight="1" spans="1:12">
      <c r="A16" s="83" t="s">
        <v>76</v>
      </c>
      <c r="B16" s="79" t="s">
        <v>204</v>
      </c>
      <c r="C16" s="80" t="s">
        <v>205</v>
      </c>
      <c r="D16" s="80" t="s">
        <v>206</v>
      </c>
      <c r="E16" s="80" t="s">
        <v>207</v>
      </c>
      <c r="F16" s="80" t="s">
        <v>174</v>
      </c>
      <c r="G16" s="81">
        <v>28</v>
      </c>
      <c r="H16" s="55">
        <f t="shared" si="0"/>
        <v>84000</v>
      </c>
      <c r="I16" s="55">
        <f t="shared" si="1"/>
        <v>46200</v>
      </c>
      <c r="J16" s="66">
        <f t="shared" si="2"/>
        <v>462</v>
      </c>
      <c r="K16" s="89" t="s">
        <v>94</v>
      </c>
      <c r="L16" s="90"/>
    </row>
    <row r="17" s="37" customFormat="1" ht="22" customHeight="1" spans="1:12">
      <c r="A17" s="83" t="s">
        <v>81</v>
      </c>
      <c r="B17" s="79" t="s">
        <v>208</v>
      </c>
      <c r="C17" s="80" t="s">
        <v>209</v>
      </c>
      <c r="D17" s="80" t="s">
        <v>210</v>
      </c>
      <c r="E17" s="80" t="s">
        <v>211</v>
      </c>
      <c r="F17" s="80" t="s">
        <v>174</v>
      </c>
      <c r="G17" s="81">
        <v>30</v>
      </c>
      <c r="H17" s="55">
        <f t="shared" si="0"/>
        <v>90000</v>
      </c>
      <c r="I17" s="55">
        <f t="shared" si="1"/>
        <v>49500</v>
      </c>
      <c r="J17" s="66">
        <f t="shared" si="2"/>
        <v>495</v>
      </c>
      <c r="K17" s="89" t="s">
        <v>136</v>
      </c>
      <c r="L17" s="90"/>
    </row>
    <row r="18" ht="22" customHeight="1" spans="1:12">
      <c r="A18" s="83" t="s">
        <v>141</v>
      </c>
      <c r="B18" s="79" t="s">
        <v>212</v>
      </c>
      <c r="C18" s="80" t="s">
        <v>213</v>
      </c>
      <c r="D18" s="85" t="s">
        <v>214</v>
      </c>
      <c r="E18" s="80" t="s">
        <v>215</v>
      </c>
      <c r="F18" s="80" t="s">
        <v>164</v>
      </c>
      <c r="G18" s="81">
        <v>50</v>
      </c>
      <c r="H18" s="55">
        <f t="shared" si="0"/>
        <v>150000</v>
      </c>
      <c r="I18" s="55">
        <f t="shared" si="1"/>
        <v>82500</v>
      </c>
      <c r="J18" s="66">
        <f t="shared" si="2"/>
        <v>825</v>
      </c>
      <c r="K18" s="89" t="s">
        <v>94</v>
      </c>
      <c r="L18" s="91"/>
    </row>
    <row r="19" customFormat="1" ht="22" customHeight="1" spans="1:12">
      <c r="A19" s="83" t="s">
        <v>146</v>
      </c>
      <c r="B19" s="79" t="s">
        <v>216</v>
      </c>
      <c r="C19" s="80" t="s">
        <v>217</v>
      </c>
      <c r="D19" s="80" t="s">
        <v>218</v>
      </c>
      <c r="E19" s="80" t="s">
        <v>219</v>
      </c>
      <c r="F19" s="80" t="s">
        <v>220</v>
      </c>
      <c r="G19" s="81">
        <v>40</v>
      </c>
      <c r="H19" s="55">
        <f t="shared" si="0"/>
        <v>120000</v>
      </c>
      <c r="I19" s="55">
        <f t="shared" si="1"/>
        <v>66000</v>
      </c>
      <c r="J19" s="66">
        <f t="shared" si="2"/>
        <v>660</v>
      </c>
      <c r="K19" s="89" t="s">
        <v>94</v>
      </c>
      <c r="L19" s="91"/>
    </row>
    <row r="20" customFormat="1" ht="22" customHeight="1" spans="1:12">
      <c r="A20" s="83" t="s">
        <v>150</v>
      </c>
      <c r="B20" s="79" t="s">
        <v>221</v>
      </c>
      <c r="C20" s="80" t="s">
        <v>222</v>
      </c>
      <c r="D20" s="80" t="s">
        <v>223</v>
      </c>
      <c r="E20" s="80" t="s">
        <v>224</v>
      </c>
      <c r="F20" s="80" t="s">
        <v>174</v>
      </c>
      <c r="G20" s="81">
        <v>30</v>
      </c>
      <c r="H20" s="55">
        <f t="shared" si="0"/>
        <v>90000</v>
      </c>
      <c r="I20" s="55">
        <f t="shared" si="1"/>
        <v>49500</v>
      </c>
      <c r="J20" s="66">
        <f t="shared" si="2"/>
        <v>495</v>
      </c>
      <c r="K20" s="89" t="s">
        <v>94</v>
      </c>
      <c r="L20" s="91"/>
    </row>
    <row r="21" customFormat="1" ht="22" customHeight="1" spans="1:12">
      <c r="A21" s="83" t="s">
        <v>155</v>
      </c>
      <c r="B21" s="79" t="s">
        <v>225</v>
      </c>
      <c r="C21" s="80" t="s">
        <v>226</v>
      </c>
      <c r="D21" s="80" t="s">
        <v>227</v>
      </c>
      <c r="E21" s="80" t="s">
        <v>228</v>
      </c>
      <c r="F21" s="80" t="s">
        <v>174</v>
      </c>
      <c r="G21" s="81">
        <v>16</v>
      </c>
      <c r="H21" s="55">
        <f t="shared" si="0"/>
        <v>48000</v>
      </c>
      <c r="I21" s="55">
        <f t="shared" si="1"/>
        <v>26400</v>
      </c>
      <c r="J21" s="66">
        <f t="shared" si="2"/>
        <v>264</v>
      </c>
      <c r="K21" s="89" t="s">
        <v>94</v>
      </c>
      <c r="L21" s="91"/>
    </row>
    <row r="22" s="82" customFormat="1" ht="19.5" customHeight="1" spans="1:12">
      <c r="A22" s="86" t="s">
        <v>229</v>
      </c>
      <c r="B22" s="79" t="s">
        <v>230</v>
      </c>
      <c r="C22" s="80" t="s">
        <v>231</v>
      </c>
      <c r="D22" s="80" t="s">
        <v>232</v>
      </c>
      <c r="E22" s="80" t="s">
        <v>233</v>
      </c>
      <c r="F22" s="80" t="s">
        <v>104</v>
      </c>
      <c r="G22" s="81">
        <v>20</v>
      </c>
      <c r="H22" s="55">
        <f t="shared" si="0"/>
        <v>60000</v>
      </c>
      <c r="I22" s="55">
        <f t="shared" si="1"/>
        <v>33000</v>
      </c>
      <c r="J22" s="66">
        <f t="shared" si="2"/>
        <v>330</v>
      </c>
      <c r="K22" s="89" t="s">
        <v>199</v>
      </c>
      <c r="L22" s="67"/>
    </row>
    <row r="23" customFormat="1" ht="22" customHeight="1" spans="1:12">
      <c r="A23" s="87" t="s">
        <v>85</v>
      </c>
      <c r="B23" s="79"/>
      <c r="C23" s="80"/>
      <c r="D23" s="80"/>
      <c r="E23" s="80"/>
      <c r="F23" s="80"/>
      <c r="G23" s="81">
        <f>SUM(G6:G22)</f>
        <v>496</v>
      </c>
      <c r="H23" s="55">
        <f>SUM(H6:H22)</f>
        <v>1488000</v>
      </c>
      <c r="I23" s="55">
        <f>SUM(I6:I22)</f>
        <v>818400</v>
      </c>
      <c r="J23" s="66">
        <f>SUM(J6:J22)</f>
        <v>8184</v>
      </c>
      <c r="K23" s="89"/>
      <c r="L23" s="91"/>
    </row>
    <row r="24" customFormat="1" spans="6:10">
      <c r="F24" s="39"/>
      <c r="G24" s="40"/>
      <c r="H24" s="41"/>
      <c r="I24" s="41"/>
      <c r="J24" s="92"/>
    </row>
    <row r="25" customFormat="1" spans="6:10">
      <c r="F25" s="39"/>
      <c r="G25" s="40"/>
      <c r="H25" s="41"/>
      <c r="I25" s="41"/>
      <c r="J25" s="92"/>
    </row>
    <row r="26" customFormat="1" spans="6:10">
      <c r="F26" s="39"/>
      <c r="G26" s="40"/>
      <c r="H26" s="41"/>
      <c r="I26" s="41"/>
      <c r="J26" s="92"/>
    </row>
    <row r="27" customFormat="1" spans="6:10">
      <c r="F27" s="39"/>
      <c r="G27" s="40"/>
      <c r="H27" s="41"/>
      <c r="I27" s="41"/>
      <c r="J27" s="92"/>
    </row>
    <row r="28" customFormat="1" spans="6:10">
      <c r="F28" s="39"/>
      <c r="G28" s="40"/>
      <c r="H28" s="41"/>
      <c r="I28" s="41"/>
      <c r="J28" s="92"/>
    </row>
  </sheetData>
  <mergeCells count="6">
    <mergeCell ref="A1:L1"/>
    <mergeCell ref="A2:L2"/>
    <mergeCell ref="A3:C3"/>
    <mergeCell ref="E3:J3"/>
    <mergeCell ref="A4:D4"/>
    <mergeCell ref="J4:L4"/>
  </mergeCells>
  <dataValidations count="1">
    <dataValidation type="decimal" operator="greaterThanOrEqual" allowBlank="1" showInputMessage="1" showErrorMessage="1" sqref="H6:H22 I6:I22">
      <formula1>0</formula1>
    </dataValidation>
  </dataValidations>
  <pageMargins left="0.432638888888889" right="0.15625" top="0.55" bottom="0.313888888888889" header="0.5" footer="0.5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2"/>
  <sheetViews>
    <sheetView topLeftCell="A5" workbookViewId="0">
      <selection activeCell="G27" sqref="G27"/>
    </sheetView>
  </sheetViews>
  <sheetFormatPr defaultColWidth="9" defaultRowHeight="19" customHeight="1"/>
  <cols>
    <col min="1" max="1" width="4.625" customWidth="1"/>
    <col min="2" max="2" width="7.25" customWidth="1"/>
    <col min="3" max="3" width="18" customWidth="1"/>
    <col min="4" max="4" width="21" customWidth="1"/>
    <col min="5" max="5" width="12.625" customWidth="1"/>
    <col min="6" max="6" width="6" style="39" customWidth="1"/>
    <col min="7" max="7" width="8.25" style="40" customWidth="1"/>
    <col min="8" max="9" width="11.375" style="41" customWidth="1"/>
    <col min="10" max="10" width="8.125" style="42" customWidth="1"/>
    <col min="11" max="11" width="27.0333333333333" customWidth="1"/>
    <col min="12" max="12" width="8.35" customWidth="1"/>
  </cols>
  <sheetData>
    <row r="1" customHeight="1" spans="1:12">
      <c r="A1" s="43" t="s">
        <v>0</v>
      </c>
      <c r="B1" s="43"/>
      <c r="C1" s="43"/>
      <c r="D1" s="43"/>
      <c r="E1" s="43"/>
      <c r="F1" s="43"/>
      <c r="G1" s="44"/>
      <c r="H1" s="43"/>
      <c r="I1" s="43"/>
      <c r="J1" s="63"/>
      <c r="K1" s="43"/>
      <c r="L1" s="43"/>
    </row>
    <row r="2" customHeight="1" spans="1:12">
      <c r="A2" s="45" t="s">
        <v>1</v>
      </c>
      <c r="B2" s="46"/>
      <c r="C2" s="46"/>
      <c r="D2" s="46"/>
      <c r="E2" s="46"/>
      <c r="F2" s="2"/>
      <c r="G2" s="47"/>
      <c r="H2" s="46"/>
      <c r="I2" s="46"/>
      <c r="J2" s="45"/>
      <c r="K2" s="46"/>
      <c r="L2" s="46"/>
    </row>
    <row r="3" customHeight="1" spans="1:12">
      <c r="A3" s="48" t="s">
        <v>2</v>
      </c>
      <c r="B3" s="48"/>
      <c r="C3" s="48"/>
      <c r="D3" s="48" t="s">
        <v>3</v>
      </c>
      <c r="E3" s="48"/>
      <c r="F3" s="4"/>
      <c r="G3" s="49"/>
      <c r="H3" s="48"/>
      <c r="I3" s="48"/>
      <c r="J3" s="45"/>
      <c r="K3" s="4"/>
      <c r="L3" s="4"/>
    </row>
    <row r="4" ht="18" customHeight="1" spans="1:12">
      <c r="A4" s="7" t="s">
        <v>4</v>
      </c>
      <c r="B4" s="7"/>
      <c r="C4" s="7"/>
      <c r="D4" s="7"/>
      <c r="G4" s="49" t="s">
        <v>5</v>
      </c>
      <c r="H4" s="50">
        <v>3000</v>
      </c>
      <c r="J4" s="64" t="s">
        <v>6</v>
      </c>
      <c r="K4" s="50"/>
      <c r="L4" s="50"/>
    </row>
    <row r="5" s="36" customFormat="1" ht="18" customHeight="1" spans="1:12">
      <c r="A5" s="74" t="s">
        <v>19</v>
      </c>
      <c r="B5" s="9" t="s">
        <v>234</v>
      </c>
      <c r="C5" s="28" t="s">
        <v>235</v>
      </c>
      <c r="D5" s="28" t="s">
        <v>236</v>
      </c>
      <c r="E5" s="28" t="s">
        <v>237</v>
      </c>
      <c r="F5" s="28" t="s">
        <v>238</v>
      </c>
      <c r="G5" s="75">
        <v>30</v>
      </c>
      <c r="H5" s="55">
        <f t="shared" ref="H5:H11" si="0">G5*3000</f>
        <v>90000</v>
      </c>
      <c r="I5" s="55">
        <f t="shared" ref="I5:I11" si="1">G5*1650</f>
        <v>49500</v>
      </c>
      <c r="J5" s="66">
        <f t="shared" ref="J5:J11" si="2">G5*16.5</f>
        <v>495</v>
      </c>
      <c r="K5" s="28" t="s">
        <v>94</v>
      </c>
      <c r="L5" s="67"/>
    </row>
    <row r="6" s="37" customFormat="1" ht="18" customHeight="1" spans="1:12">
      <c r="A6" s="74" t="s">
        <v>26</v>
      </c>
      <c r="B6" s="9" t="s">
        <v>239</v>
      </c>
      <c r="C6" s="28" t="s">
        <v>240</v>
      </c>
      <c r="D6" s="28" t="s">
        <v>241</v>
      </c>
      <c r="E6" s="28" t="s">
        <v>242</v>
      </c>
      <c r="F6" s="28" t="s">
        <v>238</v>
      </c>
      <c r="G6" s="75">
        <v>26</v>
      </c>
      <c r="H6" s="55">
        <f t="shared" si="0"/>
        <v>78000</v>
      </c>
      <c r="I6" s="55">
        <f t="shared" si="1"/>
        <v>42900</v>
      </c>
      <c r="J6" s="66">
        <f t="shared" si="2"/>
        <v>429</v>
      </c>
      <c r="K6" s="28" t="s">
        <v>94</v>
      </c>
      <c r="L6" s="67"/>
    </row>
    <row r="7" s="37" customFormat="1" ht="18" customHeight="1" spans="1:12">
      <c r="A7" s="74" t="s">
        <v>32</v>
      </c>
      <c r="B7" s="9" t="s">
        <v>243</v>
      </c>
      <c r="C7" s="28" t="s">
        <v>244</v>
      </c>
      <c r="D7" s="28" t="s">
        <v>245</v>
      </c>
      <c r="E7" s="28" t="s">
        <v>246</v>
      </c>
      <c r="F7" s="28" t="s">
        <v>247</v>
      </c>
      <c r="G7" s="75">
        <v>20</v>
      </c>
      <c r="H7" s="55">
        <f t="shared" si="0"/>
        <v>60000</v>
      </c>
      <c r="I7" s="55">
        <f t="shared" si="1"/>
        <v>33000</v>
      </c>
      <c r="J7" s="66">
        <f t="shared" si="2"/>
        <v>330</v>
      </c>
      <c r="K7" s="28" t="s">
        <v>94</v>
      </c>
      <c r="L7" s="67"/>
    </row>
    <row r="8" s="37" customFormat="1" ht="18" customHeight="1" spans="1:12">
      <c r="A8" s="74" t="s">
        <v>38</v>
      </c>
      <c r="B8" s="9" t="s">
        <v>248</v>
      </c>
      <c r="C8" s="28" t="s">
        <v>249</v>
      </c>
      <c r="D8" s="28" t="s">
        <v>250</v>
      </c>
      <c r="E8" s="28" t="s">
        <v>251</v>
      </c>
      <c r="F8" s="28" t="s">
        <v>238</v>
      </c>
      <c r="G8" s="75">
        <v>20</v>
      </c>
      <c r="H8" s="55">
        <f t="shared" si="0"/>
        <v>60000</v>
      </c>
      <c r="I8" s="55">
        <f t="shared" si="1"/>
        <v>33000</v>
      </c>
      <c r="J8" s="66">
        <f t="shared" si="2"/>
        <v>330</v>
      </c>
      <c r="K8" s="28" t="s">
        <v>94</v>
      </c>
      <c r="L8" s="67"/>
    </row>
    <row r="9" s="37" customFormat="1" ht="18" customHeight="1" spans="1:12">
      <c r="A9" s="74" t="s">
        <v>43</v>
      </c>
      <c r="B9" s="9" t="s">
        <v>252</v>
      </c>
      <c r="C9" s="28" t="s">
        <v>253</v>
      </c>
      <c r="D9" s="28" t="s">
        <v>254</v>
      </c>
      <c r="E9" s="28" t="s">
        <v>255</v>
      </c>
      <c r="F9" s="28" t="s">
        <v>256</v>
      </c>
      <c r="G9" s="75">
        <v>25</v>
      </c>
      <c r="H9" s="55">
        <f t="shared" si="0"/>
        <v>75000</v>
      </c>
      <c r="I9" s="55">
        <f t="shared" si="1"/>
        <v>41250</v>
      </c>
      <c r="J9" s="66">
        <f t="shared" si="2"/>
        <v>412.5</v>
      </c>
      <c r="K9" s="28" t="s">
        <v>94</v>
      </c>
      <c r="L9" s="67"/>
    </row>
    <row r="10" s="37" customFormat="1" ht="18" customHeight="1" spans="1:12">
      <c r="A10" s="74" t="s">
        <v>49</v>
      </c>
      <c r="B10" s="9" t="s">
        <v>257</v>
      </c>
      <c r="C10" s="28" t="s">
        <v>258</v>
      </c>
      <c r="D10" s="28" t="s">
        <v>259</v>
      </c>
      <c r="E10" s="28" t="s">
        <v>260</v>
      </c>
      <c r="F10" s="28" t="s">
        <v>261</v>
      </c>
      <c r="G10" s="75">
        <v>30</v>
      </c>
      <c r="H10" s="55">
        <f t="shared" si="0"/>
        <v>90000</v>
      </c>
      <c r="I10" s="55">
        <f t="shared" si="1"/>
        <v>49500</v>
      </c>
      <c r="J10" s="66">
        <f t="shared" si="2"/>
        <v>495</v>
      </c>
      <c r="K10" s="28" t="s">
        <v>94</v>
      </c>
      <c r="L10" s="67"/>
    </row>
    <row r="11" s="37" customFormat="1" ht="18" customHeight="1" spans="1:12">
      <c r="A11" s="74" t="s">
        <v>55</v>
      </c>
      <c r="B11" s="9" t="s">
        <v>262</v>
      </c>
      <c r="C11" s="28" t="s">
        <v>263</v>
      </c>
      <c r="D11" s="28" t="s">
        <v>264</v>
      </c>
      <c r="E11" s="28" t="s">
        <v>265</v>
      </c>
      <c r="F11" s="28" t="s">
        <v>261</v>
      </c>
      <c r="G11" s="75">
        <v>12</v>
      </c>
      <c r="H11" s="55">
        <f t="shared" si="0"/>
        <v>36000</v>
      </c>
      <c r="I11" s="55">
        <f t="shared" si="1"/>
        <v>19800</v>
      </c>
      <c r="J11" s="66">
        <f t="shared" si="2"/>
        <v>198</v>
      </c>
      <c r="K11" s="28" t="s">
        <v>94</v>
      </c>
      <c r="L11" s="67"/>
    </row>
    <row r="12" ht="18" customHeight="1" spans="1:12">
      <c r="A12" s="74" t="s">
        <v>60</v>
      </c>
      <c r="B12" s="9" t="s">
        <v>266</v>
      </c>
      <c r="C12" s="28" t="s">
        <v>267</v>
      </c>
      <c r="D12" s="28" t="s">
        <v>268</v>
      </c>
      <c r="E12" s="28" t="s">
        <v>269</v>
      </c>
      <c r="F12" s="28" t="s">
        <v>261</v>
      </c>
      <c r="G12" s="75">
        <v>18</v>
      </c>
      <c r="H12" s="55">
        <f t="shared" ref="H12:H31" si="3">G12*3000</f>
        <v>54000</v>
      </c>
      <c r="I12" s="55">
        <f t="shared" ref="I12:I31" si="4">G12*1650</f>
        <v>29700</v>
      </c>
      <c r="J12" s="66">
        <f t="shared" ref="J12:J31" si="5">G12*16.5</f>
        <v>297</v>
      </c>
      <c r="K12" s="28" t="s">
        <v>94</v>
      </c>
      <c r="L12" s="68"/>
    </row>
    <row r="13" customFormat="1" ht="18" customHeight="1" spans="1:12">
      <c r="A13" s="74" t="s">
        <v>65</v>
      </c>
      <c r="B13" s="9" t="s">
        <v>270</v>
      </c>
      <c r="C13" s="28" t="s">
        <v>271</v>
      </c>
      <c r="D13" s="28" t="s">
        <v>272</v>
      </c>
      <c r="E13" s="28" t="s">
        <v>273</v>
      </c>
      <c r="F13" s="28" t="s">
        <v>274</v>
      </c>
      <c r="G13" s="75">
        <v>13</v>
      </c>
      <c r="H13" s="55">
        <f t="shared" si="3"/>
        <v>39000</v>
      </c>
      <c r="I13" s="55">
        <f t="shared" si="4"/>
        <v>21450</v>
      </c>
      <c r="J13" s="66">
        <f t="shared" si="5"/>
        <v>214.5</v>
      </c>
      <c r="K13" s="28" t="s">
        <v>94</v>
      </c>
      <c r="L13" s="68"/>
    </row>
    <row r="14" customFormat="1" ht="18" customHeight="1" spans="1:12">
      <c r="A14" s="74" t="s">
        <v>71</v>
      </c>
      <c r="B14" s="9" t="s">
        <v>275</v>
      </c>
      <c r="C14" s="28" t="s">
        <v>276</v>
      </c>
      <c r="D14" s="28" t="s">
        <v>277</v>
      </c>
      <c r="E14" s="28" t="s">
        <v>278</v>
      </c>
      <c r="F14" s="28" t="s">
        <v>238</v>
      </c>
      <c r="G14" s="75">
        <v>10</v>
      </c>
      <c r="H14" s="55">
        <f t="shared" si="3"/>
        <v>30000</v>
      </c>
      <c r="I14" s="55">
        <f t="shared" si="4"/>
        <v>16500</v>
      </c>
      <c r="J14" s="66">
        <f t="shared" si="5"/>
        <v>165</v>
      </c>
      <c r="K14" s="28" t="s">
        <v>279</v>
      </c>
      <c r="L14" s="69"/>
    </row>
    <row r="15" s="38" customFormat="1" ht="18" customHeight="1" spans="1:12">
      <c r="A15" s="74" t="s">
        <v>76</v>
      </c>
      <c r="B15" s="9" t="s">
        <v>280</v>
      </c>
      <c r="C15" s="28" t="s">
        <v>281</v>
      </c>
      <c r="D15" s="28" t="s">
        <v>282</v>
      </c>
      <c r="E15" s="28" t="s">
        <v>283</v>
      </c>
      <c r="F15" s="28" t="s">
        <v>238</v>
      </c>
      <c r="G15" s="75">
        <v>5</v>
      </c>
      <c r="H15" s="55">
        <f t="shared" si="3"/>
        <v>15000</v>
      </c>
      <c r="I15" s="55">
        <f t="shared" si="4"/>
        <v>8250</v>
      </c>
      <c r="J15" s="66">
        <f t="shared" si="5"/>
        <v>82.5</v>
      </c>
      <c r="K15" s="28" t="s">
        <v>94</v>
      </c>
      <c r="L15" s="69"/>
    </row>
    <row r="16" customFormat="1" ht="18" customHeight="1" spans="1:12">
      <c r="A16" s="74" t="s">
        <v>81</v>
      </c>
      <c r="B16" s="9" t="s">
        <v>284</v>
      </c>
      <c r="C16" s="28" t="s">
        <v>285</v>
      </c>
      <c r="D16" s="28" t="s">
        <v>286</v>
      </c>
      <c r="E16" s="28" t="s">
        <v>287</v>
      </c>
      <c r="F16" s="28" t="s">
        <v>238</v>
      </c>
      <c r="G16" s="75">
        <v>12</v>
      </c>
      <c r="H16" s="55">
        <f t="shared" si="3"/>
        <v>36000</v>
      </c>
      <c r="I16" s="55">
        <f t="shared" si="4"/>
        <v>19800</v>
      </c>
      <c r="J16" s="66">
        <f t="shared" si="5"/>
        <v>198</v>
      </c>
      <c r="K16" s="28" t="s">
        <v>94</v>
      </c>
      <c r="L16" s="29"/>
    </row>
    <row r="17" customFormat="1" ht="18" customHeight="1" spans="1:12">
      <c r="A17" s="74" t="s">
        <v>141</v>
      </c>
      <c r="B17" s="9" t="s">
        <v>288</v>
      </c>
      <c r="C17" s="28" t="s">
        <v>289</v>
      </c>
      <c r="D17" s="28" t="s">
        <v>290</v>
      </c>
      <c r="E17" s="28" t="s">
        <v>291</v>
      </c>
      <c r="F17" s="28" t="s">
        <v>238</v>
      </c>
      <c r="G17" s="75">
        <v>30</v>
      </c>
      <c r="H17" s="55">
        <f t="shared" si="3"/>
        <v>90000</v>
      </c>
      <c r="I17" s="55">
        <f t="shared" si="4"/>
        <v>49500</v>
      </c>
      <c r="J17" s="66">
        <f t="shared" si="5"/>
        <v>495</v>
      </c>
      <c r="K17" s="28" t="s">
        <v>94</v>
      </c>
      <c r="L17" s="71"/>
    </row>
    <row r="18" customFormat="1" ht="18" customHeight="1" spans="1:12">
      <c r="A18" s="74" t="s">
        <v>146</v>
      </c>
      <c r="B18" s="9" t="s">
        <v>292</v>
      </c>
      <c r="C18" s="28" t="s">
        <v>293</v>
      </c>
      <c r="D18" s="28" t="s">
        <v>294</v>
      </c>
      <c r="E18" s="28" t="s">
        <v>59</v>
      </c>
      <c r="F18" s="28" t="s">
        <v>274</v>
      </c>
      <c r="G18" s="75">
        <v>11</v>
      </c>
      <c r="H18" s="55">
        <f t="shared" si="3"/>
        <v>33000</v>
      </c>
      <c r="I18" s="55">
        <f t="shared" si="4"/>
        <v>18150</v>
      </c>
      <c r="J18" s="66">
        <f t="shared" si="5"/>
        <v>181.5</v>
      </c>
      <c r="K18" s="28" t="s">
        <v>94</v>
      </c>
      <c r="L18" s="71"/>
    </row>
    <row r="19" customFormat="1" ht="18" customHeight="1" spans="1:12">
      <c r="A19" s="74" t="s">
        <v>150</v>
      </c>
      <c r="B19" s="9" t="s">
        <v>295</v>
      </c>
      <c r="C19" s="28" t="s">
        <v>296</v>
      </c>
      <c r="D19" s="28" t="s">
        <v>297</v>
      </c>
      <c r="E19" s="28" t="s">
        <v>298</v>
      </c>
      <c r="F19" s="28" t="s">
        <v>274</v>
      </c>
      <c r="G19" s="75">
        <v>35</v>
      </c>
      <c r="H19" s="55">
        <f t="shared" si="3"/>
        <v>105000</v>
      </c>
      <c r="I19" s="55">
        <f t="shared" si="4"/>
        <v>57750</v>
      </c>
      <c r="J19" s="66">
        <f t="shared" si="5"/>
        <v>577.5</v>
      </c>
      <c r="K19" s="28" t="s">
        <v>94</v>
      </c>
      <c r="L19" s="71"/>
    </row>
    <row r="20" customFormat="1" ht="18" customHeight="1" spans="1:12">
      <c r="A20" s="74" t="s">
        <v>155</v>
      </c>
      <c r="B20" s="9" t="s">
        <v>299</v>
      </c>
      <c r="C20" s="28" t="s">
        <v>300</v>
      </c>
      <c r="D20" s="28" t="s">
        <v>301</v>
      </c>
      <c r="E20" s="28" t="s">
        <v>302</v>
      </c>
      <c r="F20" s="28" t="s">
        <v>238</v>
      </c>
      <c r="G20" s="75">
        <v>30</v>
      </c>
      <c r="H20" s="55">
        <f t="shared" si="3"/>
        <v>90000</v>
      </c>
      <c r="I20" s="55">
        <f t="shared" si="4"/>
        <v>49500</v>
      </c>
      <c r="J20" s="66">
        <f t="shared" si="5"/>
        <v>495</v>
      </c>
      <c r="K20" s="28" t="s">
        <v>94</v>
      </c>
      <c r="L20" s="71"/>
    </row>
    <row r="21" ht="18" customHeight="1" spans="1:12">
      <c r="A21" s="74" t="s">
        <v>229</v>
      </c>
      <c r="B21" s="9" t="s">
        <v>303</v>
      </c>
      <c r="C21" s="28" t="s">
        <v>304</v>
      </c>
      <c r="D21" s="28" t="s">
        <v>305</v>
      </c>
      <c r="E21" s="28" t="s">
        <v>306</v>
      </c>
      <c r="F21" s="28" t="s">
        <v>307</v>
      </c>
      <c r="G21" s="75">
        <v>9</v>
      </c>
      <c r="H21" s="55">
        <f t="shared" si="3"/>
        <v>27000</v>
      </c>
      <c r="I21" s="55">
        <f t="shared" si="4"/>
        <v>14850</v>
      </c>
      <c r="J21" s="66">
        <f t="shared" si="5"/>
        <v>148.5</v>
      </c>
      <c r="K21" s="28" t="s">
        <v>94</v>
      </c>
      <c r="L21" s="71"/>
    </row>
    <row r="22" ht="18" customHeight="1" spans="1:12">
      <c r="A22" s="74" t="s">
        <v>308</v>
      </c>
      <c r="B22" s="9" t="s">
        <v>309</v>
      </c>
      <c r="C22" s="28" t="s">
        <v>310</v>
      </c>
      <c r="D22" s="28" t="s">
        <v>311</v>
      </c>
      <c r="E22" s="28" t="s">
        <v>312</v>
      </c>
      <c r="F22" s="28" t="s">
        <v>247</v>
      </c>
      <c r="G22" s="75">
        <v>20</v>
      </c>
      <c r="H22" s="55">
        <f t="shared" si="3"/>
        <v>60000</v>
      </c>
      <c r="I22" s="55">
        <f t="shared" si="4"/>
        <v>33000</v>
      </c>
      <c r="J22" s="66">
        <f t="shared" si="5"/>
        <v>330</v>
      </c>
      <c r="K22" s="28" t="s">
        <v>94</v>
      </c>
      <c r="L22" s="71"/>
    </row>
    <row r="23" ht="18" customHeight="1" spans="1:12">
      <c r="A23" s="74" t="s">
        <v>313</v>
      </c>
      <c r="B23" s="25" t="s">
        <v>314</v>
      </c>
      <c r="C23" s="76" t="s">
        <v>315</v>
      </c>
      <c r="D23" s="76" t="s">
        <v>316</v>
      </c>
      <c r="E23" s="76" t="s">
        <v>317</v>
      </c>
      <c r="F23" s="76" t="s">
        <v>307</v>
      </c>
      <c r="G23" s="77">
        <v>20</v>
      </c>
      <c r="H23" s="55">
        <f t="shared" si="3"/>
        <v>60000</v>
      </c>
      <c r="I23" s="55">
        <f t="shared" si="4"/>
        <v>33000</v>
      </c>
      <c r="J23" s="66">
        <f t="shared" si="5"/>
        <v>330</v>
      </c>
      <c r="K23" s="76" t="s">
        <v>94</v>
      </c>
      <c r="L23" s="71"/>
    </row>
    <row r="24" ht="18" customHeight="1" spans="1:12">
      <c r="A24" s="74" t="s">
        <v>318</v>
      </c>
      <c r="B24" s="9" t="s">
        <v>319</v>
      </c>
      <c r="C24" s="28" t="s">
        <v>320</v>
      </c>
      <c r="D24" s="28" t="s">
        <v>321</v>
      </c>
      <c r="E24" s="28" t="s">
        <v>322</v>
      </c>
      <c r="F24" s="28" t="s">
        <v>247</v>
      </c>
      <c r="G24" s="75">
        <v>30</v>
      </c>
      <c r="H24" s="55">
        <f t="shared" si="3"/>
        <v>90000</v>
      </c>
      <c r="I24" s="55">
        <f t="shared" si="4"/>
        <v>49500</v>
      </c>
      <c r="J24" s="66">
        <f t="shared" si="5"/>
        <v>495</v>
      </c>
      <c r="K24" s="28" t="s">
        <v>94</v>
      </c>
      <c r="L24" s="71"/>
    </row>
    <row r="25" ht="18" customHeight="1" spans="1:12">
      <c r="A25" s="74" t="s">
        <v>323</v>
      </c>
      <c r="B25" s="9" t="s">
        <v>324</v>
      </c>
      <c r="C25" s="28" t="s">
        <v>325</v>
      </c>
      <c r="D25" s="28" t="s">
        <v>326</v>
      </c>
      <c r="E25" s="28" t="s">
        <v>327</v>
      </c>
      <c r="F25" s="28" t="s">
        <v>247</v>
      </c>
      <c r="G25" s="75">
        <v>30</v>
      </c>
      <c r="H25" s="55">
        <f t="shared" si="3"/>
        <v>90000</v>
      </c>
      <c r="I25" s="55">
        <f t="shared" si="4"/>
        <v>49500</v>
      </c>
      <c r="J25" s="66">
        <f t="shared" si="5"/>
        <v>495</v>
      </c>
      <c r="K25" s="28" t="s">
        <v>94</v>
      </c>
      <c r="L25" s="71"/>
    </row>
    <row r="26" ht="18" customHeight="1" spans="1:12">
      <c r="A26" s="74" t="s">
        <v>328</v>
      </c>
      <c r="B26" s="9" t="s">
        <v>329</v>
      </c>
      <c r="C26" s="28" t="s">
        <v>330</v>
      </c>
      <c r="D26" s="28" t="s">
        <v>331</v>
      </c>
      <c r="E26" s="28" t="s">
        <v>332</v>
      </c>
      <c r="F26" s="28" t="s">
        <v>247</v>
      </c>
      <c r="G26" s="75">
        <v>20</v>
      </c>
      <c r="H26" s="55">
        <f t="shared" si="3"/>
        <v>60000</v>
      </c>
      <c r="I26" s="55">
        <f t="shared" si="4"/>
        <v>33000</v>
      </c>
      <c r="J26" s="66">
        <f t="shared" si="5"/>
        <v>330</v>
      </c>
      <c r="K26" s="28" t="s">
        <v>94</v>
      </c>
      <c r="L26" s="71"/>
    </row>
    <row r="27" ht="18" customHeight="1" spans="1:12">
      <c r="A27" s="74" t="s">
        <v>333</v>
      </c>
      <c r="B27" s="9" t="s">
        <v>334</v>
      </c>
      <c r="C27" s="28" t="s">
        <v>335</v>
      </c>
      <c r="D27" s="28" t="s">
        <v>336</v>
      </c>
      <c r="E27" s="28" t="s">
        <v>337</v>
      </c>
      <c r="F27" s="28" t="s">
        <v>247</v>
      </c>
      <c r="G27" s="75">
        <v>48</v>
      </c>
      <c r="H27" s="55">
        <f t="shared" si="3"/>
        <v>144000</v>
      </c>
      <c r="I27" s="55">
        <f t="shared" si="4"/>
        <v>79200</v>
      </c>
      <c r="J27" s="66">
        <f t="shared" si="5"/>
        <v>792</v>
      </c>
      <c r="K27" s="28" t="s">
        <v>94</v>
      </c>
      <c r="L27" s="71"/>
    </row>
    <row r="28" ht="18" customHeight="1" spans="1:12">
      <c r="A28" s="74" t="s">
        <v>338</v>
      </c>
      <c r="B28" s="9" t="s">
        <v>339</v>
      </c>
      <c r="C28" s="28" t="s">
        <v>340</v>
      </c>
      <c r="D28" s="28" t="s">
        <v>341</v>
      </c>
      <c r="E28" s="28" t="s">
        <v>342</v>
      </c>
      <c r="F28" s="28" t="s">
        <v>247</v>
      </c>
      <c r="G28" s="75">
        <v>33</v>
      </c>
      <c r="H28" s="55">
        <f t="shared" si="3"/>
        <v>99000</v>
      </c>
      <c r="I28" s="55">
        <f t="shared" si="4"/>
        <v>54450</v>
      </c>
      <c r="J28" s="66">
        <f t="shared" si="5"/>
        <v>544.5</v>
      </c>
      <c r="K28" s="28" t="s">
        <v>94</v>
      </c>
      <c r="L28" s="71"/>
    </row>
    <row r="29" ht="18" customHeight="1" spans="1:12">
      <c r="A29" s="78"/>
      <c r="B29" s="9" t="s">
        <v>343</v>
      </c>
      <c r="C29" s="28" t="s">
        <v>344</v>
      </c>
      <c r="D29" s="28"/>
      <c r="E29" s="28" t="s">
        <v>345</v>
      </c>
      <c r="F29" s="28" t="s">
        <v>247</v>
      </c>
      <c r="G29" s="75">
        <v>10</v>
      </c>
      <c r="H29" s="55">
        <f t="shared" si="3"/>
        <v>30000</v>
      </c>
      <c r="I29" s="55">
        <f t="shared" si="4"/>
        <v>16500</v>
      </c>
      <c r="J29" s="66">
        <f t="shared" si="5"/>
        <v>165</v>
      </c>
      <c r="K29" s="28"/>
      <c r="L29" s="71"/>
    </row>
    <row r="30" ht="18" customHeight="1" spans="1:12">
      <c r="A30" s="78"/>
      <c r="B30" s="9" t="s">
        <v>346</v>
      </c>
      <c r="C30" s="28" t="s">
        <v>347</v>
      </c>
      <c r="D30" s="28" t="s">
        <v>348</v>
      </c>
      <c r="E30" s="28" t="s">
        <v>349</v>
      </c>
      <c r="F30" s="28" t="s">
        <v>247</v>
      </c>
      <c r="G30" s="75">
        <v>20</v>
      </c>
      <c r="H30" s="55">
        <f t="shared" si="3"/>
        <v>60000</v>
      </c>
      <c r="I30" s="55">
        <f t="shared" si="4"/>
        <v>33000</v>
      </c>
      <c r="J30" s="66">
        <f t="shared" si="5"/>
        <v>330</v>
      </c>
      <c r="K30" s="28"/>
      <c r="L30" s="71"/>
    </row>
    <row r="31" ht="18" customHeight="1" spans="2:12">
      <c r="B31" s="79" t="s">
        <v>350</v>
      </c>
      <c r="C31" s="80" t="s">
        <v>351</v>
      </c>
      <c r="D31" s="80" t="s">
        <v>352</v>
      </c>
      <c r="E31" s="80" t="s">
        <v>353</v>
      </c>
      <c r="F31" s="80" t="s">
        <v>354</v>
      </c>
      <c r="G31" s="81">
        <v>31</v>
      </c>
      <c r="H31" s="55">
        <f t="shared" si="3"/>
        <v>93000</v>
      </c>
      <c r="I31" s="55">
        <f t="shared" si="4"/>
        <v>51150</v>
      </c>
      <c r="J31" s="66">
        <f t="shared" si="5"/>
        <v>511.5</v>
      </c>
      <c r="K31" s="13" t="s">
        <v>94</v>
      </c>
      <c r="L31" s="71"/>
    </row>
    <row r="32" ht="21" customHeight="1" spans="1:12">
      <c r="A32" s="52"/>
      <c r="B32" s="9"/>
      <c r="C32" s="53"/>
      <c r="D32" s="53"/>
      <c r="E32" s="53"/>
      <c r="F32" s="53"/>
      <c r="G32" s="54">
        <f>SUM(G5:G31)</f>
        <v>598</v>
      </c>
      <c r="H32" s="55">
        <f>SUM(H5:H31)</f>
        <v>1794000</v>
      </c>
      <c r="I32" s="55">
        <f>SUM(I5:I31)</f>
        <v>986700</v>
      </c>
      <c r="J32" s="66">
        <f>SUM(J5:J31)</f>
        <v>9867</v>
      </c>
      <c r="K32" s="53"/>
      <c r="L32" s="71"/>
    </row>
  </sheetData>
  <mergeCells count="6">
    <mergeCell ref="A1:L1"/>
    <mergeCell ref="A2:L2"/>
    <mergeCell ref="A3:C3"/>
    <mergeCell ref="E3:J3"/>
    <mergeCell ref="A4:D4"/>
    <mergeCell ref="J4:L4"/>
  </mergeCells>
  <dataValidations count="1">
    <dataValidation type="decimal" operator="greaterThanOrEqual" allowBlank="1" showInputMessage="1" showErrorMessage="1" sqref="H5 I5 H31 I31 G21:G23 H6:H11 H12:H25 H26:H27 H28:H30 I6:I11 I12:I25 I26:I27 I28:I30">
      <formula1>0</formula1>
    </dataValidation>
  </dataValidations>
  <pageMargins left="0.354166666666667" right="0.196527777777778" top="0.354166666666667" bottom="0.15625" header="0.15625" footer="0.313888888888889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8"/>
  <sheetViews>
    <sheetView topLeftCell="A15" workbookViewId="0">
      <selection activeCell="T11" sqref="T11"/>
    </sheetView>
  </sheetViews>
  <sheetFormatPr defaultColWidth="9" defaultRowHeight="19" customHeight="1"/>
  <cols>
    <col min="1" max="1" width="4.625" customWidth="1"/>
    <col min="2" max="2" width="7.25" customWidth="1"/>
    <col min="3" max="3" width="18" customWidth="1"/>
    <col min="4" max="4" width="21" customWidth="1"/>
    <col min="5" max="5" width="12.625" customWidth="1"/>
    <col min="6" max="6" width="6.875" style="39" customWidth="1"/>
    <col min="7" max="7" width="8.25" style="40" customWidth="1"/>
    <col min="8" max="9" width="9.5" style="41" customWidth="1"/>
    <col min="10" max="10" width="9.5" style="42" customWidth="1"/>
    <col min="11" max="11" width="26.75" customWidth="1"/>
    <col min="12" max="12" width="10.25" customWidth="1"/>
  </cols>
  <sheetData>
    <row r="1" customHeight="1" spans="1:12">
      <c r="A1" s="43" t="s">
        <v>0</v>
      </c>
      <c r="B1" s="43"/>
      <c r="C1" s="43"/>
      <c r="D1" s="43"/>
      <c r="E1" s="43"/>
      <c r="F1" s="43"/>
      <c r="G1" s="44"/>
      <c r="H1" s="43"/>
      <c r="I1" s="43"/>
      <c r="J1" s="63"/>
      <c r="K1" s="43"/>
      <c r="L1" s="43"/>
    </row>
    <row r="2" customHeight="1" spans="1:12">
      <c r="A2" s="45" t="s">
        <v>1</v>
      </c>
      <c r="B2" s="46"/>
      <c r="C2" s="46"/>
      <c r="D2" s="46"/>
      <c r="E2" s="46"/>
      <c r="F2" s="2"/>
      <c r="G2" s="47"/>
      <c r="H2" s="46"/>
      <c r="I2" s="46"/>
      <c r="J2" s="45"/>
      <c r="K2" s="46"/>
      <c r="L2" s="46"/>
    </row>
    <row r="3" customHeight="1" spans="1:12">
      <c r="A3" s="48" t="s">
        <v>2</v>
      </c>
      <c r="B3" s="48"/>
      <c r="C3" s="48"/>
      <c r="D3" s="48" t="s">
        <v>3</v>
      </c>
      <c r="E3" s="48"/>
      <c r="F3" s="4"/>
      <c r="G3" s="49"/>
      <c r="H3" s="48"/>
      <c r="I3" s="48"/>
      <c r="J3" s="45"/>
      <c r="K3" s="4"/>
      <c r="L3" s="4"/>
    </row>
    <row r="4" customHeight="1" spans="1:12">
      <c r="A4" s="7" t="s">
        <v>4</v>
      </c>
      <c r="B4" s="7"/>
      <c r="C4" s="7"/>
      <c r="D4" s="7"/>
      <c r="G4" s="49" t="s">
        <v>5</v>
      </c>
      <c r="H4" s="50">
        <v>3000</v>
      </c>
      <c r="J4" s="64" t="s">
        <v>6</v>
      </c>
      <c r="K4" s="50"/>
      <c r="L4" s="50"/>
    </row>
    <row r="5" s="35" customFormat="1" ht="24" customHeight="1" spans="1:12">
      <c r="A5" s="9" t="s">
        <v>7</v>
      </c>
      <c r="B5" s="9" t="s">
        <v>8</v>
      </c>
      <c r="C5" s="9" t="s">
        <v>9</v>
      </c>
      <c r="D5" s="9" t="s">
        <v>10</v>
      </c>
      <c r="E5" s="9" t="s">
        <v>11</v>
      </c>
      <c r="F5" s="9" t="s">
        <v>12</v>
      </c>
      <c r="G5" s="10" t="s">
        <v>13</v>
      </c>
      <c r="H5" s="51" t="s">
        <v>14</v>
      </c>
      <c r="I5" s="51" t="s">
        <v>15</v>
      </c>
      <c r="J5" s="65" t="s">
        <v>16</v>
      </c>
      <c r="K5" s="9" t="s">
        <v>17</v>
      </c>
      <c r="L5" s="9" t="s">
        <v>18</v>
      </c>
    </row>
    <row r="6" s="36" customFormat="1" ht="21" customHeight="1" spans="1:12">
      <c r="A6" s="52" t="s">
        <v>19</v>
      </c>
      <c r="B6" s="9" t="s">
        <v>355</v>
      </c>
      <c r="C6" s="53" t="s">
        <v>356</v>
      </c>
      <c r="D6" s="53" t="s">
        <v>357</v>
      </c>
      <c r="E6" s="53" t="s">
        <v>358</v>
      </c>
      <c r="F6" s="53" t="s">
        <v>359</v>
      </c>
      <c r="G6" s="54">
        <v>30</v>
      </c>
      <c r="H6" s="55">
        <f t="shared" ref="H6:H16" si="0">G6*2000</f>
        <v>60000</v>
      </c>
      <c r="I6" s="55">
        <f t="shared" ref="I6:I16" si="1">G6*110</f>
        <v>3300</v>
      </c>
      <c r="J6" s="66">
        <f>G6*16.5</f>
        <v>495</v>
      </c>
      <c r="K6" s="53" t="s">
        <v>94</v>
      </c>
      <c r="L6" s="67"/>
    </row>
    <row r="7" s="36" customFormat="1" ht="21" customHeight="1" spans="1:12">
      <c r="A7" s="52" t="s">
        <v>26</v>
      </c>
      <c r="B7" s="9" t="s">
        <v>360</v>
      </c>
      <c r="C7" s="53" t="s">
        <v>361</v>
      </c>
      <c r="D7" s="53" t="s">
        <v>362</v>
      </c>
      <c r="E7" s="53" t="s">
        <v>363</v>
      </c>
      <c r="F7" s="53" t="s">
        <v>364</v>
      </c>
      <c r="G7" s="54">
        <v>35</v>
      </c>
      <c r="H7" s="55">
        <f t="shared" si="0"/>
        <v>70000</v>
      </c>
      <c r="I7" s="55">
        <f t="shared" si="1"/>
        <v>3850</v>
      </c>
      <c r="J7" s="66">
        <f t="shared" ref="J7:J37" si="2">G7*16.5</f>
        <v>577.5</v>
      </c>
      <c r="K7" s="53" t="s">
        <v>94</v>
      </c>
      <c r="L7" s="67"/>
    </row>
    <row r="8" s="37" customFormat="1" ht="21" customHeight="1" spans="1:12">
      <c r="A8" s="52" t="s">
        <v>32</v>
      </c>
      <c r="B8" s="9" t="s">
        <v>365</v>
      </c>
      <c r="C8" s="53" t="s">
        <v>366</v>
      </c>
      <c r="D8" s="53" t="s">
        <v>367</v>
      </c>
      <c r="E8" s="53" t="s">
        <v>368</v>
      </c>
      <c r="F8" s="53" t="s">
        <v>369</v>
      </c>
      <c r="G8" s="54">
        <v>30</v>
      </c>
      <c r="H8" s="55">
        <f t="shared" si="0"/>
        <v>60000</v>
      </c>
      <c r="I8" s="55">
        <f t="shared" si="1"/>
        <v>3300</v>
      </c>
      <c r="J8" s="66">
        <f t="shared" si="2"/>
        <v>495</v>
      </c>
      <c r="K8" s="53" t="s">
        <v>94</v>
      </c>
      <c r="L8" s="67"/>
    </row>
    <row r="9" s="37" customFormat="1" ht="21" customHeight="1" spans="1:12">
      <c r="A9" s="52" t="s">
        <v>38</v>
      </c>
      <c r="B9" s="9" t="s">
        <v>370</v>
      </c>
      <c r="C9" s="53" t="s">
        <v>371</v>
      </c>
      <c r="D9" s="53" t="s">
        <v>372</v>
      </c>
      <c r="E9" s="53" t="s">
        <v>373</v>
      </c>
      <c r="F9" s="53" t="s">
        <v>374</v>
      </c>
      <c r="G9" s="54">
        <v>23</v>
      </c>
      <c r="H9" s="55">
        <f t="shared" si="0"/>
        <v>46000</v>
      </c>
      <c r="I9" s="55">
        <f t="shared" si="1"/>
        <v>2530</v>
      </c>
      <c r="J9" s="66">
        <f t="shared" si="2"/>
        <v>379.5</v>
      </c>
      <c r="K9" s="53" t="s">
        <v>94</v>
      </c>
      <c r="L9" s="67"/>
    </row>
    <row r="10" s="37" customFormat="1" ht="21" customHeight="1" spans="1:12">
      <c r="A10" s="52" t="s">
        <v>43</v>
      </c>
      <c r="B10" s="9" t="s">
        <v>375</v>
      </c>
      <c r="C10" s="53" t="s">
        <v>376</v>
      </c>
      <c r="D10" s="53" t="s">
        <v>377</v>
      </c>
      <c r="E10" s="53" t="s">
        <v>378</v>
      </c>
      <c r="F10" s="53" t="s">
        <v>379</v>
      </c>
      <c r="G10" s="54">
        <v>29.1</v>
      </c>
      <c r="H10" s="55">
        <f t="shared" si="0"/>
        <v>58200</v>
      </c>
      <c r="I10" s="55">
        <f t="shared" si="1"/>
        <v>3201</v>
      </c>
      <c r="J10" s="66">
        <f t="shared" si="2"/>
        <v>480.15</v>
      </c>
      <c r="K10" s="53" t="s">
        <v>94</v>
      </c>
      <c r="L10" s="67"/>
    </row>
    <row r="11" s="37" customFormat="1" ht="21" customHeight="1" spans="1:12">
      <c r="A11" s="52" t="s">
        <v>49</v>
      </c>
      <c r="B11" s="9" t="s">
        <v>380</v>
      </c>
      <c r="C11" s="53" t="s">
        <v>381</v>
      </c>
      <c r="D11" s="53" t="s">
        <v>382</v>
      </c>
      <c r="E11" s="53" t="s">
        <v>383</v>
      </c>
      <c r="F11" s="53" t="s">
        <v>359</v>
      </c>
      <c r="G11" s="54">
        <v>25</v>
      </c>
      <c r="H11" s="55">
        <f t="shared" si="0"/>
        <v>50000</v>
      </c>
      <c r="I11" s="55">
        <f t="shared" si="1"/>
        <v>2750</v>
      </c>
      <c r="J11" s="66">
        <f t="shared" si="2"/>
        <v>412.5</v>
      </c>
      <c r="K11" s="53" t="s">
        <v>94</v>
      </c>
      <c r="L11" s="67"/>
    </row>
    <row r="12" s="37" customFormat="1" ht="21" customHeight="1" spans="1:12">
      <c r="A12" s="52" t="s">
        <v>55</v>
      </c>
      <c r="B12" s="9" t="s">
        <v>384</v>
      </c>
      <c r="C12" s="53" t="s">
        <v>385</v>
      </c>
      <c r="D12" s="53" t="s">
        <v>386</v>
      </c>
      <c r="E12" s="53" t="s">
        <v>387</v>
      </c>
      <c r="F12" s="53" t="s">
        <v>388</v>
      </c>
      <c r="G12" s="54">
        <v>15</v>
      </c>
      <c r="H12" s="55">
        <f t="shared" si="0"/>
        <v>30000</v>
      </c>
      <c r="I12" s="55">
        <f t="shared" si="1"/>
        <v>1650</v>
      </c>
      <c r="J12" s="66">
        <f t="shared" si="2"/>
        <v>247.5</v>
      </c>
      <c r="K12" s="53" t="s">
        <v>94</v>
      </c>
      <c r="L12" s="67"/>
    </row>
    <row r="13" s="37" customFormat="1" ht="21" customHeight="1" spans="1:12">
      <c r="A13" s="52" t="s">
        <v>60</v>
      </c>
      <c r="B13" s="9" t="s">
        <v>389</v>
      </c>
      <c r="C13" s="53" t="s">
        <v>390</v>
      </c>
      <c r="D13" s="53" t="s">
        <v>391</v>
      </c>
      <c r="E13" s="53" t="s">
        <v>392</v>
      </c>
      <c r="F13" s="53" t="s">
        <v>359</v>
      </c>
      <c r="G13" s="54">
        <v>50</v>
      </c>
      <c r="H13" s="55">
        <f t="shared" si="0"/>
        <v>100000</v>
      </c>
      <c r="I13" s="55">
        <f t="shared" si="1"/>
        <v>5500</v>
      </c>
      <c r="J13" s="66">
        <f t="shared" si="2"/>
        <v>825</v>
      </c>
      <c r="K13" s="53" t="s">
        <v>94</v>
      </c>
      <c r="L13" s="67"/>
    </row>
    <row r="14" s="37" customFormat="1" ht="21" customHeight="1" spans="1:12">
      <c r="A14" s="52" t="s">
        <v>65</v>
      </c>
      <c r="B14" s="9" t="s">
        <v>393</v>
      </c>
      <c r="C14" s="53" t="s">
        <v>394</v>
      </c>
      <c r="D14" s="53" t="s">
        <v>395</v>
      </c>
      <c r="E14" s="53" t="s">
        <v>396</v>
      </c>
      <c r="F14" s="53" t="s">
        <v>364</v>
      </c>
      <c r="G14" s="54">
        <v>13.5</v>
      </c>
      <c r="H14" s="55">
        <f t="shared" si="0"/>
        <v>27000</v>
      </c>
      <c r="I14" s="55">
        <f t="shared" si="1"/>
        <v>1485</v>
      </c>
      <c r="J14" s="66">
        <f t="shared" si="2"/>
        <v>222.75</v>
      </c>
      <c r="K14" s="53" t="s">
        <v>94</v>
      </c>
      <c r="L14" s="67"/>
    </row>
    <row r="15" ht="21" customHeight="1" spans="1:12">
      <c r="A15" s="52" t="s">
        <v>71</v>
      </c>
      <c r="B15" s="9" t="s">
        <v>397</v>
      </c>
      <c r="C15" s="53" t="s">
        <v>398</v>
      </c>
      <c r="D15" s="53" t="s">
        <v>399</v>
      </c>
      <c r="E15" s="53" t="s">
        <v>400</v>
      </c>
      <c r="F15" s="53" t="s">
        <v>379</v>
      </c>
      <c r="G15" s="54">
        <v>36.36</v>
      </c>
      <c r="H15" s="55">
        <f t="shared" si="0"/>
        <v>72720</v>
      </c>
      <c r="I15" s="55">
        <f t="shared" si="1"/>
        <v>3999.6</v>
      </c>
      <c r="J15" s="66">
        <f t="shared" si="2"/>
        <v>599.94</v>
      </c>
      <c r="K15" s="53" t="s">
        <v>94</v>
      </c>
      <c r="L15" s="68"/>
    </row>
    <row r="16" customFormat="1" ht="21" customHeight="1" spans="1:12">
      <c r="A16" s="52" t="s">
        <v>76</v>
      </c>
      <c r="B16" s="9" t="s">
        <v>401</v>
      </c>
      <c r="C16" s="53" t="s">
        <v>402</v>
      </c>
      <c r="D16" s="53" t="s">
        <v>403</v>
      </c>
      <c r="E16" s="53" t="s">
        <v>404</v>
      </c>
      <c r="F16" s="53" t="s">
        <v>388</v>
      </c>
      <c r="G16" s="54">
        <v>23</v>
      </c>
      <c r="H16" s="55">
        <f t="shared" si="0"/>
        <v>46000</v>
      </c>
      <c r="I16" s="55">
        <f t="shared" si="1"/>
        <v>2530</v>
      </c>
      <c r="J16" s="66">
        <f t="shared" si="2"/>
        <v>379.5</v>
      </c>
      <c r="K16" s="53" t="s">
        <v>94</v>
      </c>
      <c r="L16" s="68"/>
    </row>
    <row r="17" customFormat="1" ht="21" customHeight="1" spans="1:12">
      <c r="A17" s="52" t="s">
        <v>81</v>
      </c>
      <c r="B17" s="9" t="s">
        <v>405</v>
      </c>
      <c r="C17" s="53" t="s">
        <v>406</v>
      </c>
      <c r="D17" s="53" t="s">
        <v>407</v>
      </c>
      <c r="E17" s="53" t="s">
        <v>408</v>
      </c>
      <c r="F17" s="53" t="s">
        <v>364</v>
      </c>
      <c r="G17" s="54">
        <v>30</v>
      </c>
      <c r="H17" s="55">
        <f t="shared" ref="H17:H41" si="3">G17*2000</f>
        <v>60000</v>
      </c>
      <c r="I17" s="55">
        <f t="shared" ref="I17:I41" si="4">G17*110</f>
        <v>3300</v>
      </c>
      <c r="J17" s="66">
        <f t="shared" si="2"/>
        <v>495</v>
      </c>
      <c r="K17" s="53" t="s">
        <v>94</v>
      </c>
      <c r="L17" s="69"/>
    </row>
    <row r="18" s="38" customFormat="1" ht="21" customHeight="1" spans="1:12">
      <c r="A18" s="52" t="s">
        <v>141</v>
      </c>
      <c r="B18" s="9" t="s">
        <v>409</v>
      </c>
      <c r="C18" s="53" t="s">
        <v>410</v>
      </c>
      <c r="D18" s="53" t="s">
        <v>411</v>
      </c>
      <c r="E18" s="53" t="s">
        <v>412</v>
      </c>
      <c r="F18" s="53" t="s">
        <v>379</v>
      </c>
      <c r="G18" s="54">
        <v>28</v>
      </c>
      <c r="H18" s="55">
        <f t="shared" si="3"/>
        <v>56000</v>
      </c>
      <c r="I18" s="55">
        <f t="shared" si="4"/>
        <v>3080</v>
      </c>
      <c r="J18" s="66">
        <f t="shared" si="2"/>
        <v>462</v>
      </c>
      <c r="K18" s="53" t="s">
        <v>94</v>
      </c>
      <c r="L18" s="69"/>
    </row>
    <row r="19" customFormat="1" ht="21" customHeight="1" spans="1:12">
      <c r="A19" s="52" t="s">
        <v>146</v>
      </c>
      <c r="B19" s="29" t="s">
        <v>413</v>
      </c>
      <c r="C19" s="56" t="s">
        <v>414</v>
      </c>
      <c r="D19" s="56" t="s">
        <v>415</v>
      </c>
      <c r="E19" s="56" t="s">
        <v>416</v>
      </c>
      <c r="F19" s="56" t="s">
        <v>379</v>
      </c>
      <c r="G19" s="57">
        <v>30</v>
      </c>
      <c r="H19" s="55">
        <f t="shared" si="3"/>
        <v>60000</v>
      </c>
      <c r="I19" s="70">
        <f t="shared" si="4"/>
        <v>3300</v>
      </c>
      <c r="J19" s="66">
        <f t="shared" si="2"/>
        <v>495</v>
      </c>
      <c r="K19" s="56" t="s">
        <v>94</v>
      </c>
      <c r="L19" s="29"/>
    </row>
    <row r="20" customFormat="1" ht="21" customHeight="1" spans="1:12">
      <c r="A20" s="52" t="s">
        <v>150</v>
      </c>
      <c r="B20" s="9" t="s">
        <v>417</v>
      </c>
      <c r="C20" s="53" t="s">
        <v>418</v>
      </c>
      <c r="D20" s="53" t="s">
        <v>419</v>
      </c>
      <c r="E20" s="53" t="s">
        <v>420</v>
      </c>
      <c r="F20" s="53" t="s">
        <v>364</v>
      </c>
      <c r="G20" s="54">
        <v>10</v>
      </c>
      <c r="H20" s="55">
        <f t="shared" si="3"/>
        <v>20000</v>
      </c>
      <c r="I20" s="55">
        <f t="shared" si="4"/>
        <v>1100</v>
      </c>
      <c r="J20" s="66">
        <f t="shared" si="2"/>
        <v>165</v>
      </c>
      <c r="K20" s="53" t="s">
        <v>94</v>
      </c>
      <c r="L20" s="71"/>
    </row>
    <row r="21" customFormat="1" ht="21" customHeight="1" spans="1:12">
      <c r="A21" s="52" t="s">
        <v>155</v>
      </c>
      <c r="B21" s="9" t="s">
        <v>421</v>
      </c>
      <c r="C21" s="53" t="s">
        <v>422</v>
      </c>
      <c r="D21" s="53" t="s">
        <v>423</v>
      </c>
      <c r="E21" s="53" t="s">
        <v>424</v>
      </c>
      <c r="F21" s="53" t="s">
        <v>369</v>
      </c>
      <c r="G21" s="54">
        <v>39</v>
      </c>
      <c r="H21" s="55">
        <f t="shared" si="3"/>
        <v>78000</v>
      </c>
      <c r="I21" s="55">
        <f t="shared" si="4"/>
        <v>4290</v>
      </c>
      <c r="J21" s="66">
        <f t="shared" si="2"/>
        <v>643.5</v>
      </c>
      <c r="K21" s="53" t="s">
        <v>94</v>
      </c>
      <c r="L21" s="71"/>
    </row>
    <row r="22" customFormat="1" ht="21" customHeight="1" spans="1:12">
      <c r="A22" s="52" t="s">
        <v>229</v>
      </c>
      <c r="B22" s="9" t="s">
        <v>425</v>
      </c>
      <c r="C22" s="53" t="s">
        <v>426</v>
      </c>
      <c r="D22" s="53" t="s">
        <v>427</v>
      </c>
      <c r="E22" s="53" t="s">
        <v>428</v>
      </c>
      <c r="F22" s="53" t="s">
        <v>374</v>
      </c>
      <c r="G22" s="54">
        <v>12</v>
      </c>
      <c r="H22" s="55">
        <f t="shared" si="3"/>
        <v>24000</v>
      </c>
      <c r="I22" s="55">
        <f t="shared" si="4"/>
        <v>1320</v>
      </c>
      <c r="J22" s="66">
        <f t="shared" si="2"/>
        <v>198</v>
      </c>
      <c r="K22" s="53" t="s">
        <v>94</v>
      </c>
      <c r="L22" s="71"/>
    </row>
    <row r="23" customFormat="1" ht="21" customHeight="1" spans="1:12">
      <c r="A23" s="52" t="s">
        <v>308</v>
      </c>
      <c r="B23" s="9" t="s">
        <v>429</v>
      </c>
      <c r="C23" s="53" t="s">
        <v>430</v>
      </c>
      <c r="D23" s="53" t="s">
        <v>431</v>
      </c>
      <c r="E23" s="53" t="s">
        <v>432</v>
      </c>
      <c r="F23" s="53" t="s">
        <v>364</v>
      </c>
      <c r="G23" s="54">
        <v>13.5</v>
      </c>
      <c r="H23" s="55">
        <f t="shared" si="3"/>
        <v>27000</v>
      </c>
      <c r="I23" s="55">
        <f t="shared" si="4"/>
        <v>1485</v>
      </c>
      <c r="J23" s="66">
        <f t="shared" si="2"/>
        <v>222.75</v>
      </c>
      <c r="K23" s="53" t="s">
        <v>94</v>
      </c>
      <c r="L23" s="71"/>
    </row>
    <row r="24" ht="21" customHeight="1" spans="1:12">
      <c r="A24" s="52" t="s">
        <v>313</v>
      </c>
      <c r="B24" s="9" t="s">
        <v>433</v>
      </c>
      <c r="C24" s="53" t="s">
        <v>434</v>
      </c>
      <c r="D24" s="53" t="s">
        <v>435</v>
      </c>
      <c r="E24" s="53" t="s">
        <v>436</v>
      </c>
      <c r="F24" s="53" t="s">
        <v>359</v>
      </c>
      <c r="G24" s="54">
        <v>44</v>
      </c>
      <c r="H24" s="55">
        <f t="shared" si="3"/>
        <v>88000</v>
      </c>
      <c r="I24" s="55">
        <f t="shared" si="4"/>
        <v>4840</v>
      </c>
      <c r="J24" s="66">
        <f t="shared" si="2"/>
        <v>726</v>
      </c>
      <c r="K24" s="53" t="s">
        <v>94</v>
      </c>
      <c r="L24" s="71"/>
    </row>
    <row r="25" ht="21" customHeight="1" spans="1:12">
      <c r="A25" s="52" t="s">
        <v>318</v>
      </c>
      <c r="B25" s="9" t="s">
        <v>437</v>
      </c>
      <c r="C25" s="53" t="s">
        <v>438</v>
      </c>
      <c r="D25" s="53" t="s">
        <v>439</v>
      </c>
      <c r="E25" s="53" t="s">
        <v>440</v>
      </c>
      <c r="F25" s="53" t="s">
        <v>359</v>
      </c>
      <c r="G25" s="54">
        <v>45</v>
      </c>
      <c r="H25" s="55">
        <f t="shared" si="3"/>
        <v>90000</v>
      </c>
      <c r="I25" s="55">
        <f t="shared" si="4"/>
        <v>4950</v>
      </c>
      <c r="J25" s="66">
        <f t="shared" si="2"/>
        <v>742.5</v>
      </c>
      <c r="K25" s="53" t="s">
        <v>94</v>
      </c>
      <c r="L25" s="71"/>
    </row>
    <row r="26" ht="21" customHeight="1" spans="1:12">
      <c r="A26" s="52" t="s">
        <v>323</v>
      </c>
      <c r="B26" s="9" t="s">
        <v>441</v>
      </c>
      <c r="C26" s="53" t="s">
        <v>442</v>
      </c>
      <c r="D26" s="53" t="s">
        <v>443</v>
      </c>
      <c r="E26" s="53" t="s">
        <v>444</v>
      </c>
      <c r="F26" s="53" t="s">
        <v>374</v>
      </c>
      <c r="G26" s="54">
        <v>32</v>
      </c>
      <c r="H26" s="55">
        <f t="shared" si="3"/>
        <v>64000</v>
      </c>
      <c r="I26" s="55">
        <f t="shared" si="4"/>
        <v>3520</v>
      </c>
      <c r="J26" s="66">
        <f t="shared" si="2"/>
        <v>528</v>
      </c>
      <c r="K26" s="53" t="s">
        <v>94</v>
      </c>
      <c r="L26" s="71"/>
    </row>
    <row r="27" ht="21" customHeight="1" spans="1:12">
      <c r="A27" s="52" t="s">
        <v>328</v>
      </c>
      <c r="B27" s="9" t="s">
        <v>445</v>
      </c>
      <c r="C27" s="53" t="s">
        <v>446</v>
      </c>
      <c r="D27" s="53" t="s">
        <v>447</v>
      </c>
      <c r="E27" s="53" t="s">
        <v>448</v>
      </c>
      <c r="F27" s="53" t="s">
        <v>369</v>
      </c>
      <c r="G27" s="54">
        <v>49</v>
      </c>
      <c r="H27" s="55">
        <f t="shared" si="3"/>
        <v>98000</v>
      </c>
      <c r="I27" s="55">
        <f t="shared" si="4"/>
        <v>5390</v>
      </c>
      <c r="J27" s="66">
        <f t="shared" si="2"/>
        <v>808.5</v>
      </c>
      <c r="K27" s="53" t="s">
        <v>94</v>
      </c>
      <c r="L27" s="71"/>
    </row>
    <row r="28" ht="21" customHeight="1" spans="1:12">
      <c r="A28" s="52" t="s">
        <v>333</v>
      </c>
      <c r="B28" s="9" t="s">
        <v>449</v>
      </c>
      <c r="C28" s="53" t="s">
        <v>450</v>
      </c>
      <c r="D28" s="53" t="s">
        <v>451</v>
      </c>
      <c r="E28" s="53" t="s">
        <v>452</v>
      </c>
      <c r="F28" s="53" t="s">
        <v>379</v>
      </c>
      <c r="G28" s="54">
        <v>24</v>
      </c>
      <c r="H28" s="55">
        <f t="shared" si="3"/>
        <v>48000</v>
      </c>
      <c r="I28" s="55">
        <f t="shared" si="4"/>
        <v>2640</v>
      </c>
      <c r="J28" s="66">
        <f t="shared" si="2"/>
        <v>396</v>
      </c>
      <c r="K28" s="53" t="s">
        <v>94</v>
      </c>
      <c r="L28" s="71"/>
    </row>
    <row r="29" ht="21" customHeight="1" spans="1:12">
      <c r="A29" s="52" t="s">
        <v>338</v>
      </c>
      <c r="B29" s="9" t="s">
        <v>453</v>
      </c>
      <c r="C29" s="53" t="s">
        <v>454</v>
      </c>
      <c r="D29" s="53" t="s">
        <v>455</v>
      </c>
      <c r="E29" s="53" t="s">
        <v>424</v>
      </c>
      <c r="F29" s="53" t="s">
        <v>379</v>
      </c>
      <c r="G29" s="54">
        <v>30</v>
      </c>
      <c r="H29" s="55">
        <f t="shared" si="3"/>
        <v>60000</v>
      </c>
      <c r="I29" s="55">
        <f t="shared" si="4"/>
        <v>3300</v>
      </c>
      <c r="J29" s="66">
        <f t="shared" si="2"/>
        <v>495</v>
      </c>
      <c r="K29" s="53" t="s">
        <v>94</v>
      </c>
      <c r="L29" s="71"/>
    </row>
    <row r="30" ht="21" customHeight="1" spans="1:12">
      <c r="A30" s="52" t="s">
        <v>456</v>
      </c>
      <c r="B30" s="9" t="s">
        <v>457</v>
      </c>
      <c r="C30" s="53" t="s">
        <v>458</v>
      </c>
      <c r="D30" s="53" t="s">
        <v>459</v>
      </c>
      <c r="E30" s="53" t="s">
        <v>460</v>
      </c>
      <c r="F30" s="53" t="s">
        <v>364</v>
      </c>
      <c r="G30" s="54">
        <v>8</v>
      </c>
      <c r="H30" s="55">
        <f t="shared" si="3"/>
        <v>16000</v>
      </c>
      <c r="I30" s="55">
        <f t="shared" si="4"/>
        <v>880</v>
      </c>
      <c r="J30" s="66">
        <f t="shared" si="2"/>
        <v>132</v>
      </c>
      <c r="K30" s="53" t="s">
        <v>94</v>
      </c>
      <c r="L30" s="71"/>
    </row>
    <row r="31" ht="21" customHeight="1" spans="1:12">
      <c r="A31" s="52" t="s">
        <v>461</v>
      </c>
      <c r="B31" s="9" t="s">
        <v>462</v>
      </c>
      <c r="C31" s="53" t="s">
        <v>463</v>
      </c>
      <c r="D31" s="53" t="s">
        <v>464</v>
      </c>
      <c r="E31" s="53" t="s">
        <v>465</v>
      </c>
      <c r="F31" s="53" t="s">
        <v>379</v>
      </c>
      <c r="G31" s="54">
        <v>30</v>
      </c>
      <c r="H31" s="55">
        <f t="shared" si="3"/>
        <v>60000</v>
      </c>
      <c r="I31" s="55">
        <f t="shared" si="4"/>
        <v>3300</v>
      </c>
      <c r="J31" s="66">
        <f t="shared" si="2"/>
        <v>495</v>
      </c>
      <c r="K31" s="53" t="s">
        <v>94</v>
      </c>
      <c r="L31" s="71"/>
    </row>
    <row r="32" ht="21" customHeight="1" spans="1:12">
      <c r="A32" s="52" t="s">
        <v>466</v>
      </c>
      <c r="B32" s="9" t="s">
        <v>467</v>
      </c>
      <c r="C32" s="53" t="s">
        <v>468</v>
      </c>
      <c r="D32" s="53" t="s">
        <v>469</v>
      </c>
      <c r="E32" s="53" t="s">
        <v>470</v>
      </c>
      <c r="F32" s="53" t="s">
        <v>359</v>
      </c>
      <c r="G32" s="54">
        <v>38</v>
      </c>
      <c r="H32" s="55">
        <f t="shared" si="3"/>
        <v>76000</v>
      </c>
      <c r="I32" s="55">
        <f t="shared" si="4"/>
        <v>4180</v>
      </c>
      <c r="J32" s="66">
        <f t="shared" si="2"/>
        <v>627</v>
      </c>
      <c r="K32" s="53" t="s">
        <v>94</v>
      </c>
      <c r="L32" s="71"/>
    </row>
    <row r="33" ht="21" customHeight="1" spans="1:12">
      <c r="A33" s="52" t="s">
        <v>471</v>
      </c>
      <c r="B33" s="9" t="s">
        <v>472</v>
      </c>
      <c r="C33" s="53" t="s">
        <v>473</v>
      </c>
      <c r="D33" s="53" t="s">
        <v>474</v>
      </c>
      <c r="E33" s="53" t="s">
        <v>475</v>
      </c>
      <c r="F33" s="53" t="s">
        <v>374</v>
      </c>
      <c r="G33" s="54">
        <v>36</v>
      </c>
      <c r="H33" s="55">
        <f t="shared" si="3"/>
        <v>72000</v>
      </c>
      <c r="I33" s="55">
        <f t="shared" si="4"/>
        <v>3960</v>
      </c>
      <c r="J33" s="66">
        <f t="shared" si="2"/>
        <v>594</v>
      </c>
      <c r="K33" s="53" t="s">
        <v>94</v>
      </c>
      <c r="L33" s="71"/>
    </row>
    <row r="34" ht="21" customHeight="1" spans="1:12">
      <c r="A34" s="52" t="s">
        <v>476</v>
      </c>
      <c r="B34" s="9" t="s">
        <v>477</v>
      </c>
      <c r="C34" s="53" t="s">
        <v>478</v>
      </c>
      <c r="D34" s="53" t="s">
        <v>479</v>
      </c>
      <c r="E34" s="53" t="s">
        <v>480</v>
      </c>
      <c r="F34" s="53" t="s">
        <v>364</v>
      </c>
      <c r="G34" s="54">
        <v>24</v>
      </c>
      <c r="H34" s="55">
        <f t="shared" si="3"/>
        <v>48000</v>
      </c>
      <c r="I34" s="55">
        <f t="shared" si="4"/>
        <v>2640</v>
      </c>
      <c r="J34" s="66">
        <f t="shared" si="2"/>
        <v>396</v>
      </c>
      <c r="K34" s="53" t="s">
        <v>94</v>
      </c>
      <c r="L34" s="71"/>
    </row>
    <row r="35" ht="21" customHeight="1" spans="1:12">
      <c r="A35" s="52" t="s">
        <v>481</v>
      </c>
      <c r="B35" s="25" t="s">
        <v>482</v>
      </c>
      <c r="C35" s="58" t="s">
        <v>483</v>
      </c>
      <c r="D35" s="58" t="s">
        <v>484</v>
      </c>
      <c r="E35" s="58" t="s">
        <v>485</v>
      </c>
      <c r="F35" s="58" t="s">
        <v>364</v>
      </c>
      <c r="G35" s="59">
        <v>45</v>
      </c>
      <c r="H35" s="60">
        <f t="shared" si="3"/>
        <v>90000</v>
      </c>
      <c r="I35" s="60">
        <f t="shared" si="4"/>
        <v>4950</v>
      </c>
      <c r="J35" s="66">
        <f t="shared" si="2"/>
        <v>742.5</v>
      </c>
      <c r="K35" s="58" t="s">
        <v>94</v>
      </c>
      <c r="L35" s="72"/>
    </row>
    <row r="36" ht="21" customHeight="1" spans="1:12">
      <c r="A36" s="52" t="s">
        <v>486</v>
      </c>
      <c r="B36" s="9" t="s">
        <v>365</v>
      </c>
      <c r="C36" s="53" t="s">
        <v>487</v>
      </c>
      <c r="D36" s="53" t="s">
        <v>488</v>
      </c>
      <c r="E36" s="53" t="s">
        <v>489</v>
      </c>
      <c r="F36" s="53" t="s">
        <v>364</v>
      </c>
      <c r="G36" s="54">
        <v>48.1</v>
      </c>
      <c r="H36" s="55">
        <f t="shared" si="3"/>
        <v>96200</v>
      </c>
      <c r="I36" s="55">
        <f t="shared" si="4"/>
        <v>5291</v>
      </c>
      <c r="J36" s="66">
        <f t="shared" si="2"/>
        <v>793.65</v>
      </c>
      <c r="K36" s="53" t="s">
        <v>94</v>
      </c>
      <c r="L36" s="71"/>
    </row>
    <row r="37" ht="21" customHeight="1" spans="1:12">
      <c r="A37" s="52" t="s">
        <v>490</v>
      </c>
      <c r="B37" s="9" t="s">
        <v>194</v>
      </c>
      <c r="C37" s="61" t="s">
        <v>491</v>
      </c>
      <c r="D37" s="61" t="s">
        <v>492</v>
      </c>
      <c r="E37" s="53" t="s">
        <v>493</v>
      </c>
      <c r="F37" s="53" t="s">
        <v>364</v>
      </c>
      <c r="G37" s="54">
        <v>30</v>
      </c>
      <c r="H37" s="55">
        <f t="shared" si="3"/>
        <v>60000</v>
      </c>
      <c r="I37" s="55">
        <f t="shared" si="4"/>
        <v>3300</v>
      </c>
      <c r="J37" s="66">
        <f t="shared" si="2"/>
        <v>495</v>
      </c>
      <c r="K37" s="53" t="s">
        <v>94</v>
      </c>
      <c r="L37" s="71"/>
    </row>
    <row r="38" ht="37" customHeight="1" spans="7:10">
      <c r="G38" s="49">
        <f>SUM(G6:G37)</f>
        <v>955.56</v>
      </c>
      <c r="H38" s="62">
        <f>SUM(H6:H37)</f>
        <v>1911120</v>
      </c>
      <c r="I38" s="62">
        <f>SUM(I6:I37)</f>
        <v>105111.6</v>
      </c>
      <c r="J38" s="73">
        <f>SUM(J6:J37)</f>
        <v>15766.74</v>
      </c>
    </row>
  </sheetData>
  <mergeCells count="6">
    <mergeCell ref="A1:L1"/>
    <mergeCell ref="A2:L2"/>
    <mergeCell ref="A3:C3"/>
    <mergeCell ref="E3:J3"/>
    <mergeCell ref="A4:D4"/>
    <mergeCell ref="J4:L4"/>
  </mergeCells>
  <dataValidations count="1">
    <dataValidation type="decimal" operator="greaterThanOrEqual" allowBlank="1" showInputMessage="1" showErrorMessage="1" sqref="H6:I6 H30:I30 G15:G16 H7:I16 H17:I29 H31:I37">
      <formula1>0</formula1>
    </dataValidation>
  </dataValidations>
  <pageMargins left="0.354166666666667" right="0.15625" top="0.511805555555556" bottom="0.354166666666667" header="0.235416666666667" footer="0.5"/>
  <pageSetup paperSize="9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7"/>
  <sheetViews>
    <sheetView tabSelected="1" topLeftCell="A40" workbookViewId="0">
      <selection activeCell="G10" sqref="G10"/>
    </sheetView>
  </sheetViews>
  <sheetFormatPr defaultColWidth="9" defaultRowHeight="11.25" outlineLevelCol="4"/>
  <cols>
    <col min="1" max="1" width="5.375" style="4" customWidth="1"/>
    <col min="2" max="2" width="9.625" style="4" customWidth="1"/>
    <col min="3" max="3" width="17.875" style="4" customWidth="1"/>
    <col min="4" max="4" width="21.875" style="4" customWidth="1"/>
    <col min="5" max="5" width="8.125" style="4" customWidth="1"/>
    <col min="6" max="16384" width="9" style="4"/>
  </cols>
  <sheetData>
    <row r="1" ht="18.75" spans="1:5">
      <c r="A1" s="5" t="s">
        <v>0</v>
      </c>
      <c r="B1" s="5"/>
      <c r="C1" s="5"/>
      <c r="D1" s="5"/>
      <c r="E1" s="6"/>
    </row>
    <row r="2" ht="22" customHeight="1" spans="1:5">
      <c r="A2" s="7" t="s">
        <v>494</v>
      </c>
      <c r="B2" s="7"/>
      <c r="C2" s="7"/>
      <c r="D2" s="7"/>
      <c r="E2" s="8"/>
    </row>
    <row r="3" ht="32" customHeight="1" spans="1:5">
      <c r="A3" s="9" t="s">
        <v>7</v>
      </c>
      <c r="B3" s="9" t="s">
        <v>8</v>
      </c>
      <c r="C3" s="9" t="s">
        <v>9</v>
      </c>
      <c r="D3" s="9" t="s">
        <v>10</v>
      </c>
      <c r="E3" s="10" t="s">
        <v>13</v>
      </c>
    </row>
    <row r="4" s="1" customFormat="1" ht="22" customHeight="1" spans="1:5">
      <c r="A4" s="11" t="s">
        <v>19</v>
      </c>
      <c r="B4" s="12" t="s">
        <v>20</v>
      </c>
      <c r="C4" s="13" t="s">
        <v>21</v>
      </c>
      <c r="D4" s="13" t="s">
        <v>22</v>
      </c>
      <c r="E4" s="14">
        <v>25</v>
      </c>
    </row>
    <row r="5" s="1" customFormat="1" ht="22" customHeight="1" spans="1:5">
      <c r="A5" s="11" t="s">
        <v>26</v>
      </c>
      <c r="B5" s="12" t="s">
        <v>27</v>
      </c>
      <c r="C5" s="13" t="s">
        <v>28</v>
      </c>
      <c r="D5" s="13" t="s">
        <v>29</v>
      </c>
      <c r="E5" s="14">
        <v>11</v>
      </c>
    </row>
    <row r="6" s="1" customFormat="1" ht="22" customHeight="1" spans="1:5">
      <c r="A6" s="11" t="s">
        <v>32</v>
      </c>
      <c r="B6" s="12" t="s">
        <v>33</v>
      </c>
      <c r="C6" s="13" t="s">
        <v>34</v>
      </c>
      <c r="D6" s="13" t="s">
        <v>35</v>
      </c>
      <c r="E6" s="14">
        <v>36</v>
      </c>
    </row>
    <row r="7" s="1" customFormat="1" ht="22" customHeight="1" spans="1:5">
      <c r="A7" s="11" t="s">
        <v>38</v>
      </c>
      <c r="B7" s="12" t="s">
        <v>39</v>
      </c>
      <c r="C7" s="13" t="s">
        <v>40</v>
      </c>
      <c r="D7" s="13" t="s">
        <v>41</v>
      </c>
      <c r="E7" s="14">
        <v>33</v>
      </c>
    </row>
    <row r="8" s="2" customFormat="1" ht="22" customHeight="1" spans="1:5">
      <c r="A8" s="11" t="s">
        <v>43</v>
      </c>
      <c r="B8" s="12" t="s">
        <v>44</v>
      </c>
      <c r="C8" s="13" t="s">
        <v>45</v>
      </c>
      <c r="D8" s="13" t="s">
        <v>46</v>
      </c>
      <c r="E8" s="14">
        <v>15</v>
      </c>
    </row>
    <row r="9" s="2" customFormat="1" ht="22" customHeight="1" spans="1:5">
      <c r="A9" s="11" t="s">
        <v>49</v>
      </c>
      <c r="B9" s="12" t="s">
        <v>50</v>
      </c>
      <c r="C9" s="13" t="s">
        <v>51</v>
      </c>
      <c r="D9" s="13" t="s">
        <v>52</v>
      </c>
      <c r="E9" s="14">
        <v>15</v>
      </c>
    </row>
    <row r="10" s="2" customFormat="1" ht="22" customHeight="1" spans="1:5">
      <c r="A10" s="11" t="s">
        <v>55</v>
      </c>
      <c r="B10" s="12" t="s">
        <v>56</v>
      </c>
      <c r="C10" s="13" t="s">
        <v>57</v>
      </c>
      <c r="D10" s="13" t="s">
        <v>58</v>
      </c>
      <c r="E10" s="14">
        <v>15</v>
      </c>
    </row>
    <row r="11" s="2" customFormat="1" ht="22" customHeight="1" spans="1:5">
      <c r="A11" s="11" t="s">
        <v>60</v>
      </c>
      <c r="B11" s="15" t="s">
        <v>61</v>
      </c>
      <c r="C11" s="16" t="s">
        <v>62</v>
      </c>
      <c r="D11" s="16" t="s">
        <v>63</v>
      </c>
      <c r="E11" s="17">
        <v>18</v>
      </c>
    </row>
    <row r="12" s="2" customFormat="1" ht="22" customHeight="1" spans="1:5">
      <c r="A12" s="11" t="s">
        <v>65</v>
      </c>
      <c r="B12" s="12" t="s">
        <v>66</v>
      </c>
      <c r="C12" s="13" t="s">
        <v>67</v>
      </c>
      <c r="D12" s="13" t="s">
        <v>68</v>
      </c>
      <c r="E12" s="14">
        <v>10</v>
      </c>
    </row>
    <row r="13" s="2" customFormat="1" ht="22" customHeight="1" spans="1:5">
      <c r="A13" s="11" t="s">
        <v>71</v>
      </c>
      <c r="B13" s="12" t="s">
        <v>72</v>
      </c>
      <c r="C13" s="13" t="s">
        <v>73</v>
      </c>
      <c r="D13" s="13" t="s">
        <v>74</v>
      </c>
      <c r="E13" s="14">
        <v>33</v>
      </c>
    </row>
    <row r="14" s="2" customFormat="1" ht="22" customHeight="1" spans="1:5">
      <c r="A14" s="11" t="s">
        <v>76</v>
      </c>
      <c r="B14" s="12" t="s">
        <v>77</v>
      </c>
      <c r="C14" s="13" t="s">
        <v>78</v>
      </c>
      <c r="D14" s="13" t="s">
        <v>79</v>
      </c>
      <c r="E14" s="14">
        <v>38</v>
      </c>
    </row>
    <row r="15" s="2" customFormat="1" ht="22" customHeight="1" spans="1:5">
      <c r="A15" s="11" t="s">
        <v>81</v>
      </c>
      <c r="B15" s="12" t="s">
        <v>82</v>
      </c>
      <c r="C15" s="13" t="s">
        <v>83</v>
      </c>
      <c r="D15" s="13" t="s">
        <v>84</v>
      </c>
      <c r="E15" s="14">
        <v>37</v>
      </c>
    </row>
    <row r="16" s="3" customFormat="1" ht="22" customHeight="1" spans="1:5">
      <c r="A16" s="11" t="s">
        <v>141</v>
      </c>
      <c r="B16" s="12" t="s">
        <v>89</v>
      </c>
      <c r="C16" s="13" t="s">
        <v>90</v>
      </c>
      <c r="D16" s="13" t="s">
        <v>91</v>
      </c>
      <c r="E16" s="14">
        <v>60</v>
      </c>
    </row>
    <row r="17" s="3" customFormat="1" ht="22" customHeight="1" spans="1:5">
      <c r="A17" s="11" t="s">
        <v>146</v>
      </c>
      <c r="B17" s="12" t="s">
        <v>95</v>
      </c>
      <c r="C17" s="13" t="s">
        <v>96</v>
      </c>
      <c r="D17" s="13" t="s">
        <v>97</v>
      </c>
      <c r="E17" s="14">
        <v>28</v>
      </c>
    </row>
    <row r="18" s="3" customFormat="1" ht="22" customHeight="1" spans="1:5">
      <c r="A18" s="11" t="s">
        <v>150</v>
      </c>
      <c r="B18" s="12" t="s">
        <v>100</v>
      </c>
      <c r="C18" s="13" t="s">
        <v>101</v>
      </c>
      <c r="D18" s="13" t="s">
        <v>102</v>
      </c>
      <c r="E18" s="14">
        <v>24</v>
      </c>
    </row>
    <row r="19" s="3" customFormat="1" ht="22" customHeight="1" spans="1:5">
      <c r="A19" s="11" t="s">
        <v>155</v>
      </c>
      <c r="B19" s="12" t="s">
        <v>105</v>
      </c>
      <c r="C19" s="13" t="s">
        <v>106</v>
      </c>
      <c r="D19" s="13" t="s">
        <v>107</v>
      </c>
      <c r="E19" s="14">
        <v>27</v>
      </c>
    </row>
    <row r="20" s="3" customFormat="1" ht="22" customHeight="1" spans="1:5">
      <c r="A20" s="11" t="s">
        <v>229</v>
      </c>
      <c r="B20" s="12" t="s">
        <v>109</v>
      </c>
      <c r="C20" s="13" t="s">
        <v>110</v>
      </c>
      <c r="D20" s="13" t="s">
        <v>111</v>
      </c>
      <c r="E20" s="14">
        <v>20</v>
      </c>
    </row>
    <row r="21" s="3" customFormat="1" ht="22" customHeight="1" spans="1:5">
      <c r="A21" s="11" t="s">
        <v>308</v>
      </c>
      <c r="B21" s="12" t="s">
        <v>113</v>
      </c>
      <c r="C21" s="13" t="s">
        <v>114</v>
      </c>
      <c r="D21" s="13" t="s">
        <v>115</v>
      </c>
      <c r="E21" s="14">
        <v>78</v>
      </c>
    </row>
    <row r="22" s="3" customFormat="1" ht="22" customHeight="1" spans="1:5">
      <c r="A22" s="11" t="s">
        <v>313</v>
      </c>
      <c r="B22" s="12" t="s">
        <v>117</v>
      </c>
      <c r="C22" s="13" t="s">
        <v>118</v>
      </c>
      <c r="D22" s="13" t="s">
        <v>119</v>
      </c>
      <c r="E22" s="14">
        <v>14</v>
      </c>
    </row>
    <row r="23" s="3" customFormat="1" ht="22" customHeight="1" spans="1:5">
      <c r="A23" s="11" t="s">
        <v>318</v>
      </c>
      <c r="B23" s="12" t="s">
        <v>123</v>
      </c>
      <c r="C23" s="13" t="s">
        <v>124</v>
      </c>
      <c r="D23" s="13" t="s">
        <v>125</v>
      </c>
      <c r="E23" s="14">
        <v>26</v>
      </c>
    </row>
    <row r="24" s="3" customFormat="1" ht="22" customHeight="1" spans="1:5">
      <c r="A24" s="11" t="s">
        <v>323</v>
      </c>
      <c r="B24" s="12" t="s">
        <v>129</v>
      </c>
      <c r="C24" s="13" t="s">
        <v>130</v>
      </c>
      <c r="D24" s="13" t="s">
        <v>131</v>
      </c>
      <c r="E24" s="14">
        <v>24</v>
      </c>
    </row>
    <row r="25" s="3" customFormat="1" ht="22" customHeight="1" spans="1:5">
      <c r="A25" s="11" t="s">
        <v>328</v>
      </c>
      <c r="B25" s="12" t="s">
        <v>132</v>
      </c>
      <c r="C25" s="13" t="s">
        <v>133</v>
      </c>
      <c r="D25" s="13" t="s">
        <v>134</v>
      </c>
      <c r="E25" s="14">
        <v>45</v>
      </c>
    </row>
    <row r="26" s="3" customFormat="1" ht="22" customHeight="1" spans="1:5">
      <c r="A26" s="11" t="s">
        <v>333</v>
      </c>
      <c r="B26" s="12" t="s">
        <v>137</v>
      </c>
      <c r="C26" s="13" t="s">
        <v>138</v>
      </c>
      <c r="D26" s="13" t="s">
        <v>139</v>
      </c>
      <c r="E26" s="14">
        <v>28</v>
      </c>
    </row>
    <row r="27" s="3" customFormat="1" ht="22" customHeight="1" spans="1:5">
      <c r="A27" s="11" t="s">
        <v>338</v>
      </c>
      <c r="B27" s="12" t="s">
        <v>142</v>
      </c>
      <c r="C27" s="13" t="s">
        <v>143</v>
      </c>
      <c r="D27" s="13" t="s">
        <v>144</v>
      </c>
      <c r="E27" s="14">
        <v>20</v>
      </c>
    </row>
    <row r="28" s="3" customFormat="1" ht="22" customHeight="1" spans="1:5">
      <c r="A28" s="11" t="s">
        <v>456</v>
      </c>
      <c r="B28" s="12" t="s">
        <v>147</v>
      </c>
      <c r="C28" s="13" t="s">
        <v>148</v>
      </c>
      <c r="D28" s="13" t="s">
        <v>149</v>
      </c>
      <c r="E28" s="14">
        <v>90</v>
      </c>
    </row>
    <row r="29" s="3" customFormat="1" ht="22" customHeight="1" spans="1:5">
      <c r="A29" s="11" t="s">
        <v>461</v>
      </c>
      <c r="B29" s="12" t="s">
        <v>151</v>
      </c>
      <c r="C29" s="13" t="s">
        <v>152</v>
      </c>
      <c r="D29" s="13" t="s">
        <v>153</v>
      </c>
      <c r="E29" s="14">
        <v>60</v>
      </c>
    </row>
    <row r="30" s="3" customFormat="1" ht="22" customHeight="1" spans="1:5">
      <c r="A30" s="11" t="s">
        <v>466</v>
      </c>
      <c r="B30" s="12" t="s">
        <v>156</v>
      </c>
      <c r="C30" s="13" t="s">
        <v>157</v>
      </c>
      <c r="D30" s="18" t="s">
        <v>158</v>
      </c>
      <c r="E30" s="14">
        <v>48</v>
      </c>
    </row>
    <row r="31" s="1" customFormat="1" ht="22" customHeight="1" spans="1:5">
      <c r="A31" s="11" t="s">
        <v>471</v>
      </c>
      <c r="B31" s="19" t="s">
        <v>160</v>
      </c>
      <c r="C31" s="20" t="s">
        <v>161</v>
      </c>
      <c r="D31" s="20" t="s">
        <v>162</v>
      </c>
      <c r="E31" s="21">
        <v>20</v>
      </c>
    </row>
    <row r="32" s="1" customFormat="1" ht="22" customHeight="1" spans="1:5">
      <c r="A32" s="11" t="s">
        <v>476</v>
      </c>
      <c r="B32" s="12" t="s">
        <v>165</v>
      </c>
      <c r="C32" s="13" t="s">
        <v>166</v>
      </c>
      <c r="D32" s="13" t="s">
        <v>167</v>
      </c>
      <c r="E32" s="14">
        <v>30</v>
      </c>
    </row>
    <row r="33" s="1" customFormat="1" ht="22" customHeight="1" spans="1:5">
      <c r="A33" s="11" t="s">
        <v>481</v>
      </c>
      <c r="B33" s="12" t="s">
        <v>170</v>
      </c>
      <c r="C33" s="13" t="s">
        <v>171</v>
      </c>
      <c r="D33" s="13" t="s">
        <v>172</v>
      </c>
      <c r="E33" s="14">
        <v>36</v>
      </c>
    </row>
    <row r="34" s="1" customFormat="1" ht="22" customHeight="1" spans="1:5">
      <c r="A34" s="11" t="s">
        <v>486</v>
      </c>
      <c r="B34" s="12" t="s">
        <v>175</v>
      </c>
      <c r="C34" s="13" t="s">
        <v>176</v>
      </c>
      <c r="D34" s="13" t="s">
        <v>177</v>
      </c>
      <c r="E34" s="14">
        <v>26</v>
      </c>
    </row>
    <row r="35" s="1" customFormat="1" ht="22" customHeight="1" spans="1:5">
      <c r="A35" s="11" t="s">
        <v>490</v>
      </c>
      <c r="B35" s="12" t="s">
        <v>180</v>
      </c>
      <c r="C35" s="13" t="s">
        <v>181</v>
      </c>
      <c r="D35" s="13" t="s">
        <v>182</v>
      </c>
      <c r="E35" s="14">
        <v>20</v>
      </c>
    </row>
    <row r="36" s="2" customFormat="1" ht="22" customHeight="1" spans="1:5">
      <c r="A36" s="11" t="s">
        <v>495</v>
      </c>
      <c r="B36" s="12" t="s">
        <v>184</v>
      </c>
      <c r="C36" s="13" t="s">
        <v>185</v>
      </c>
      <c r="D36" s="13" t="s">
        <v>186</v>
      </c>
      <c r="E36" s="14">
        <v>40</v>
      </c>
    </row>
    <row r="37" s="2" customFormat="1" ht="22" customHeight="1" spans="1:5">
      <c r="A37" s="11" t="s">
        <v>496</v>
      </c>
      <c r="B37" s="12" t="s">
        <v>188</v>
      </c>
      <c r="C37" s="13" t="s">
        <v>189</v>
      </c>
      <c r="D37" s="13" t="s">
        <v>190</v>
      </c>
      <c r="E37" s="14">
        <v>26</v>
      </c>
    </row>
    <row r="38" s="2" customFormat="1" ht="22" customHeight="1" spans="1:5">
      <c r="A38" s="11" t="s">
        <v>497</v>
      </c>
      <c r="B38" s="12" t="s">
        <v>191</v>
      </c>
      <c r="C38" s="13" t="s">
        <v>192</v>
      </c>
      <c r="D38" s="13" t="s">
        <v>193</v>
      </c>
      <c r="E38" s="14">
        <v>26</v>
      </c>
    </row>
    <row r="39" s="2" customFormat="1" ht="22" customHeight="1" spans="1:5">
      <c r="A39" s="11" t="s">
        <v>498</v>
      </c>
      <c r="B39" s="12" t="s">
        <v>194</v>
      </c>
      <c r="C39" s="13" t="s">
        <v>195</v>
      </c>
      <c r="D39" s="13" t="s">
        <v>196</v>
      </c>
      <c r="E39" s="14">
        <v>30</v>
      </c>
    </row>
    <row r="40" s="2" customFormat="1" ht="22" customHeight="1" spans="1:5">
      <c r="A40" s="11" t="s">
        <v>499</v>
      </c>
      <c r="B40" s="12" t="s">
        <v>200</v>
      </c>
      <c r="C40" s="13" t="s">
        <v>201</v>
      </c>
      <c r="D40" s="13" t="s">
        <v>202</v>
      </c>
      <c r="E40" s="14">
        <v>28</v>
      </c>
    </row>
    <row r="41" s="2" customFormat="1" ht="22" customHeight="1" spans="1:5">
      <c r="A41" s="11" t="s">
        <v>500</v>
      </c>
      <c r="B41" s="12" t="s">
        <v>204</v>
      </c>
      <c r="C41" s="13" t="s">
        <v>205</v>
      </c>
      <c r="D41" s="13" t="s">
        <v>206</v>
      </c>
      <c r="E41" s="14">
        <v>28</v>
      </c>
    </row>
    <row r="42" s="2" customFormat="1" ht="22" customHeight="1" spans="1:5">
      <c r="A42" s="11" t="s">
        <v>501</v>
      </c>
      <c r="B42" s="12" t="s">
        <v>208</v>
      </c>
      <c r="C42" s="13" t="s">
        <v>209</v>
      </c>
      <c r="D42" s="13" t="s">
        <v>210</v>
      </c>
      <c r="E42" s="14">
        <v>30</v>
      </c>
    </row>
    <row r="43" ht="22" customHeight="1" spans="1:5">
      <c r="A43" s="11" t="s">
        <v>502</v>
      </c>
      <c r="B43" s="12" t="s">
        <v>212</v>
      </c>
      <c r="C43" s="13" t="s">
        <v>213</v>
      </c>
      <c r="D43" s="22" t="s">
        <v>214</v>
      </c>
      <c r="E43" s="14">
        <v>50</v>
      </c>
    </row>
    <row r="44" s="4" customFormat="1" ht="22" customHeight="1" spans="1:5">
      <c r="A44" s="11" t="s">
        <v>503</v>
      </c>
      <c r="B44" s="12" t="s">
        <v>216</v>
      </c>
      <c r="C44" s="13" t="s">
        <v>217</v>
      </c>
      <c r="D44" s="13" t="s">
        <v>218</v>
      </c>
      <c r="E44" s="14">
        <v>40</v>
      </c>
    </row>
    <row r="45" s="4" customFormat="1" ht="22" customHeight="1" spans="1:5">
      <c r="A45" s="11" t="s">
        <v>504</v>
      </c>
      <c r="B45" s="12" t="s">
        <v>221</v>
      </c>
      <c r="C45" s="13" t="s">
        <v>222</v>
      </c>
      <c r="D45" s="13" t="s">
        <v>223</v>
      </c>
      <c r="E45" s="14">
        <v>30</v>
      </c>
    </row>
    <row r="46" s="4" customFormat="1" ht="22" customHeight="1" spans="1:5">
      <c r="A46" s="11" t="s">
        <v>505</v>
      </c>
      <c r="B46" s="12" t="s">
        <v>225</v>
      </c>
      <c r="C46" s="13" t="s">
        <v>226</v>
      </c>
      <c r="D46" s="13" t="s">
        <v>227</v>
      </c>
      <c r="E46" s="14">
        <v>16</v>
      </c>
    </row>
    <row r="47" s="3" customFormat="1" ht="22" customHeight="1" spans="1:5">
      <c r="A47" s="11" t="s">
        <v>506</v>
      </c>
      <c r="B47" s="12" t="s">
        <v>230</v>
      </c>
      <c r="C47" s="13" t="s">
        <v>231</v>
      </c>
      <c r="D47" s="13" t="s">
        <v>232</v>
      </c>
      <c r="E47" s="14">
        <v>20</v>
      </c>
    </row>
    <row r="48" s="1" customFormat="1" ht="22" customHeight="1" spans="1:5">
      <c r="A48" s="11" t="s">
        <v>507</v>
      </c>
      <c r="B48" s="9" t="s">
        <v>234</v>
      </c>
      <c r="C48" s="23" t="s">
        <v>235</v>
      </c>
      <c r="D48" s="23" t="s">
        <v>236</v>
      </c>
      <c r="E48" s="24">
        <v>30</v>
      </c>
    </row>
    <row r="49" s="2" customFormat="1" ht="22" customHeight="1" spans="1:5">
      <c r="A49" s="11" t="s">
        <v>508</v>
      </c>
      <c r="B49" s="9" t="s">
        <v>239</v>
      </c>
      <c r="C49" s="23" t="s">
        <v>240</v>
      </c>
      <c r="D49" s="23" t="s">
        <v>241</v>
      </c>
      <c r="E49" s="24">
        <v>26</v>
      </c>
    </row>
    <row r="50" s="2" customFormat="1" ht="22" customHeight="1" spans="1:5">
      <c r="A50" s="11" t="s">
        <v>509</v>
      </c>
      <c r="B50" s="9" t="s">
        <v>243</v>
      </c>
      <c r="C50" s="23" t="s">
        <v>244</v>
      </c>
      <c r="D50" s="23" t="s">
        <v>245</v>
      </c>
      <c r="E50" s="24">
        <v>20</v>
      </c>
    </row>
    <row r="51" s="2" customFormat="1" ht="22" customHeight="1" spans="1:5">
      <c r="A51" s="11" t="s">
        <v>510</v>
      </c>
      <c r="B51" s="9" t="s">
        <v>248</v>
      </c>
      <c r="C51" s="23" t="s">
        <v>249</v>
      </c>
      <c r="D51" s="23" t="s">
        <v>250</v>
      </c>
      <c r="E51" s="24">
        <v>20</v>
      </c>
    </row>
    <row r="52" s="2" customFormat="1" ht="22" customHeight="1" spans="1:5">
      <c r="A52" s="11" t="s">
        <v>511</v>
      </c>
      <c r="B52" s="9" t="s">
        <v>252</v>
      </c>
      <c r="C52" s="23" t="s">
        <v>253</v>
      </c>
      <c r="D52" s="23" t="s">
        <v>254</v>
      </c>
      <c r="E52" s="24">
        <v>25</v>
      </c>
    </row>
    <row r="53" s="2" customFormat="1" ht="22" customHeight="1" spans="1:5">
      <c r="A53" s="11" t="s">
        <v>512</v>
      </c>
      <c r="B53" s="9" t="s">
        <v>257</v>
      </c>
      <c r="C53" s="23" t="s">
        <v>258</v>
      </c>
      <c r="D53" s="23" t="s">
        <v>259</v>
      </c>
      <c r="E53" s="24">
        <v>30</v>
      </c>
    </row>
    <row r="54" s="2" customFormat="1" ht="22" customHeight="1" spans="1:5">
      <c r="A54" s="11" t="s">
        <v>513</v>
      </c>
      <c r="B54" s="9" t="s">
        <v>262</v>
      </c>
      <c r="C54" s="23" t="s">
        <v>263</v>
      </c>
      <c r="D54" s="23" t="s">
        <v>264</v>
      </c>
      <c r="E54" s="24">
        <v>12</v>
      </c>
    </row>
    <row r="55" ht="22" customHeight="1" spans="1:5">
      <c r="A55" s="11" t="s">
        <v>514</v>
      </c>
      <c r="B55" s="9" t="s">
        <v>266</v>
      </c>
      <c r="C55" s="23" t="s">
        <v>267</v>
      </c>
      <c r="D55" s="23" t="s">
        <v>268</v>
      </c>
      <c r="E55" s="24">
        <v>18</v>
      </c>
    </row>
    <row r="56" s="4" customFormat="1" ht="22" customHeight="1" spans="1:5">
      <c r="A56" s="11" t="s">
        <v>515</v>
      </c>
      <c r="B56" s="9" t="s">
        <v>270</v>
      </c>
      <c r="C56" s="23" t="s">
        <v>271</v>
      </c>
      <c r="D56" s="23" t="s">
        <v>272</v>
      </c>
      <c r="E56" s="24">
        <v>13</v>
      </c>
    </row>
    <row r="57" s="4" customFormat="1" ht="22" customHeight="1" spans="1:5">
      <c r="A57" s="11" t="s">
        <v>516</v>
      </c>
      <c r="B57" s="9" t="s">
        <v>275</v>
      </c>
      <c r="C57" s="23" t="s">
        <v>276</v>
      </c>
      <c r="D57" s="23" t="s">
        <v>277</v>
      </c>
      <c r="E57" s="24">
        <v>10</v>
      </c>
    </row>
    <row r="58" s="4" customFormat="1" ht="22" customHeight="1" spans="1:5">
      <c r="A58" s="11" t="s">
        <v>517</v>
      </c>
      <c r="B58" s="9" t="s">
        <v>280</v>
      </c>
      <c r="C58" s="23" t="s">
        <v>281</v>
      </c>
      <c r="D58" s="23" t="s">
        <v>282</v>
      </c>
      <c r="E58" s="24">
        <v>5</v>
      </c>
    </row>
    <row r="59" s="4" customFormat="1" ht="22" customHeight="1" spans="1:5">
      <c r="A59" s="11" t="s">
        <v>518</v>
      </c>
      <c r="B59" s="9" t="s">
        <v>284</v>
      </c>
      <c r="C59" s="23" t="s">
        <v>285</v>
      </c>
      <c r="D59" s="23" t="s">
        <v>286</v>
      </c>
      <c r="E59" s="24">
        <v>12</v>
      </c>
    </row>
    <row r="60" s="4" customFormat="1" ht="22" customHeight="1" spans="1:5">
      <c r="A60" s="11" t="s">
        <v>519</v>
      </c>
      <c r="B60" s="9" t="s">
        <v>288</v>
      </c>
      <c r="C60" s="23" t="s">
        <v>289</v>
      </c>
      <c r="D60" s="23" t="s">
        <v>290</v>
      </c>
      <c r="E60" s="24">
        <v>30</v>
      </c>
    </row>
    <row r="61" s="4" customFormat="1" ht="22" customHeight="1" spans="1:5">
      <c r="A61" s="11" t="s">
        <v>520</v>
      </c>
      <c r="B61" s="9" t="s">
        <v>292</v>
      </c>
      <c r="C61" s="23" t="s">
        <v>293</v>
      </c>
      <c r="D61" s="23" t="s">
        <v>294</v>
      </c>
      <c r="E61" s="24">
        <v>11</v>
      </c>
    </row>
    <row r="62" s="4" customFormat="1" ht="22" customHeight="1" spans="1:5">
      <c r="A62" s="11" t="s">
        <v>521</v>
      </c>
      <c r="B62" s="9" t="s">
        <v>295</v>
      </c>
      <c r="C62" s="23" t="s">
        <v>296</v>
      </c>
      <c r="D62" s="23" t="s">
        <v>297</v>
      </c>
      <c r="E62" s="24">
        <v>35</v>
      </c>
    </row>
    <row r="63" s="4" customFormat="1" ht="22" customHeight="1" spans="1:5">
      <c r="A63" s="11" t="s">
        <v>522</v>
      </c>
      <c r="B63" s="9" t="s">
        <v>299</v>
      </c>
      <c r="C63" s="23" t="s">
        <v>300</v>
      </c>
      <c r="D63" s="23" t="s">
        <v>301</v>
      </c>
      <c r="E63" s="24">
        <v>30</v>
      </c>
    </row>
    <row r="64" ht="22" customHeight="1" spans="1:5">
      <c r="A64" s="11" t="s">
        <v>523</v>
      </c>
      <c r="B64" s="9" t="s">
        <v>303</v>
      </c>
      <c r="C64" s="23" t="s">
        <v>304</v>
      </c>
      <c r="D64" s="23" t="s">
        <v>305</v>
      </c>
      <c r="E64" s="24">
        <v>9</v>
      </c>
    </row>
    <row r="65" ht="22" customHeight="1" spans="1:5">
      <c r="A65" s="11" t="s">
        <v>524</v>
      </c>
      <c r="B65" s="9" t="s">
        <v>309</v>
      </c>
      <c r="C65" s="23" t="s">
        <v>310</v>
      </c>
      <c r="D65" s="23" t="s">
        <v>311</v>
      </c>
      <c r="E65" s="24">
        <v>20</v>
      </c>
    </row>
    <row r="66" ht="22" customHeight="1" spans="1:5">
      <c r="A66" s="11" t="s">
        <v>525</v>
      </c>
      <c r="B66" s="25" t="s">
        <v>314</v>
      </c>
      <c r="C66" s="26" t="s">
        <v>315</v>
      </c>
      <c r="D66" s="26" t="s">
        <v>316</v>
      </c>
      <c r="E66" s="27">
        <v>20</v>
      </c>
    </row>
    <row r="67" ht="22" customHeight="1" spans="1:5">
      <c r="A67" s="11" t="s">
        <v>526</v>
      </c>
      <c r="B67" s="9" t="s">
        <v>319</v>
      </c>
      <c r="C67" s="23" t="s">
        <v>320</v>
      </c>
      <c r="D67" s="23" t="s">
        <v>321</v>
      </c>
      <c r="E67" s="24">
        <v>30</v>
      </c>
    </row>
    <row r="68" ht="22" customHeight="1" spans="1:5">
      <c r="A68" s="11" t="s">
        <v>527</v>
      </c>
      <c r="B68" s="9" t="s">
        <v>324</v>
      </c>
      <c r="C68" s="23" t="s">
        <v>325</v>
      </c>
      <c r="D68" s="23" t="s">
        <v>326</v>
      </c>
      <c r="E68" s="24">
        <v>30</v>
      </c>
    </row>
    <row r="69" ht="22" customHeight="1" spans="1:5">
      <c r="A69" s="11" t="s">
        <v>528</v>
      </c>
      <c r="B69" s="9" t="s">
        <v>329</v>
      </c>
      <c r="C69" s="23" t="s">
        <v>330</v>
      </c>
      <c r="D69" s="23" t="s">
        <v>331</v>
      </c>
      <c r="E69" s="24">
        <v>20</v>
      </c>
    </row>
    <row r="70" ht="22" customHeight="1" spans="1:5">
      <c r="A70" s="11" t="s">
        <v>529</v>
      </c>
      <c r="B70" s="9" t="s">
        <v>334</v>
      </c>
      <c r="C70" s="23" t="s">
        <v>335</v>
      </c>
      <c r="D70" s="23" t="s">
        <v>336</v>
      </c>
      <c r="E70" s="24">
        <v>48</v>
      </c>
    </row>
    <row r="71" ht="22" customHeight="1" spans="1:5">
      <c r="A71" s="11" t="s">
        <v>530</v>
      </c>
      <c r="B71" s="9" t="s">
        <v>339</v>
      </c>
      <c r="C71" s="23" t="s">
        <v>340</v>
      </c>
      <c r="D71" s="23" t="s">
        <v>341</v>
      </c>
      <c r="E71" s="24">
        <v>33</v>
      </c>
    </row>
    <row r="72" ht="22" customHeight="1" spans="1:5">
      <c r="A72" s="11" t="s">
        <v>531</v>
      </c>
      <c r="B72" s="9" t="s">
        <v>343</v>
      </c>
      <c r="C72" s="23" t="s">
        <v>344</v>
      </c>
      <c r="D72" s="28" t="s">
        <v>532</v>
      </c>
      <c r="E72" s="24">
        <v>10</v>
      </c>
    </row>
    <row r="73" ht="22" customHeight="1" spans="1:5">
      <c r="A73" s="11" t="s">
        <v>533</v>
      </c>
      <c r="B73" s="9" t="s">
        <v>346</v>
      </c>
      <c r="C73" s="23" t="s">
        <v>347</v>
      </c>
      <c r="D73" s="23" t="s">
        <v>348</v>
      </c>
      <c r="E73" s="24">
        <v>20</v>
      </c>
    </row>
    <row r="74" ht="22" customHeight="1" spans="1:5">
      <c r="A74" s="11" t="s">
        <v>534</v>
      </c>
      <c r="B74" s="12" t="s">
        <v>350</v>
      </c>
      <c r="C74" s="13" t="s">
        <v>351</v>
      </c>
      <c r="D74" s="13" t="s">
        <v>352</v>
      </c>
      <c r="E74" s="14">
        <v>31</v>
      </c>
    </row>
    <row r="75" s="1" customFormat="1" ht="22" customHeight="1" spans="1:5">
      <c r="A75" s="11" t="s">
        <v>535</v>
      </c>
      <c r="B75" s="9" t="s">
        <v>355</v>
      </c>
      <c r="C75" s="20" t="s">
        <v>356</v>
      </c>
      <c r="D75" s="20" t="s">
        <v>357</v>
      </c>
      <c r="E75" s="21">
        <v>30</v>
      </c>
    </row>
    <row r="76" s="1" customFormat="1" ht="22" customHeight="1" spans="1:5">
      <c r="A76" s="11" t="s">
        <v>536</v>
      </c>
      <c r="B76" s="9" t="s">
        <v>360</v>
      </c>
      <c r="C76" s="20" t="s">
        <v>361</v>
      </c>
      <c r="D76" s="20" t="s">
        <v>362</v>
      </c>
      <c r="E76" s="21">
        <v>35</v>
      </c>
    </row>
    <row r="77" s="2" customFormat="1" ht="22" customHeight="1" spans="1:5">
      <c r="A77" s="11" t="s">
        <v>537</v>
      </c>
      <c r="B77" s="9" t="s">
        <v>365</v>
      </c>
      <c r="C77" s="20" t="s">
        <v>366</v>
      </c>
      <c r="D77" s="20" t="s">
        <v>367</v>
      </c>
      <c r="E77" s="21">
        <v>30</v>
      </c>
    </row>
    <row r="78" s="2" customFormat="1" ht="22" customHeight="1" spans="1:5">
      <c r="A78" s="11" t="s">
        <v>538</v>
      </c>
      <c r="B78" s="9" t="s">
        <v>370</v>
      </c>
      <c r="C78" s="20" t="s">
        <v>371</v>
      </c>
      <c r="D78" s="20" t="s">
        <v>372</v>
      </c>
      <c r="E78" s="21">
        <v>23</v>
      </c>
    </row>
    <row r="79" s="2" customFormat="1" ht="22" customHeight="1" spans="1:5">
      <c r="A79" s="11" t="s">
        <v>539</v>
      </c>
      <c r="B79" s="9" t="s">
        <v>375</v>
      </c>
      <c r="C79" s="20" t="s">
        <v>376</v>
      </c>
      <c r="D79" s="20" t="s">
        <v>377</v>
      </c>
      <c r="E79" s="21">
        <v>29.1</v>
      </c>
    </row>
    <row r="80" s="2" customFormat="1" ht="22" customHeight="1" spans="1:5">
      <c r="A80" s="11" t="s">
        <v>540</v>
      </c>
      <c r="B80" s="9" t="s">
        <v>380</v>
      </c>
      <c r="C80" s="20" t="s">
        <v>381</v>
      </c>
      <c r="D80" s="20" t="s">
        <v>382</v>
      </c>
      <c r="E80" s="21">
        <v>25</v>
      </c>
    </row>
    <row r="81" s="2" customFormat="1" ht="22" customHeight="1" spans="1:5">
      <c r="A81" s="11" t="s">
        <v>541</v>
      </c>
      <c r="B81" s="9" t="s">
        <v>384</v>
      </c>
      <c r="C81" s="20" t="s">
        <v>385</v>
      </c>
      <c r="D81" s="20" t="s">
        <v>386</v>
      </c>
      <c r="E81" s="21">
        <v>15</v>
      </c>
    </row>
    <row r="82" s="2" customFormat="1" ht="22" customHeight="1" spans="1:5">
      <c r="A82" s="11" t="s">
        <v>542</v>
      </c>
      <c r="B82" s="9" t="s">
        <v>389</v>
      </c>
      <c r="C82" s="20" t="s">
        <v>390</v>
      </c>
      <c r="D82" s="20" t="s">
        <v>391</v>
      </c>
      <c r="E82" s="21">
        <v>50</v>
      </c>
    </row>
    <row r="83" s="2" customFormat="1" ht="22" customHeight="1" spans="1:5">
      <c r="A83" s="11" t="s">
        <v>543</v>
      </c>
      <c r="B83" s="9" t="s">
        <v>393</v>
      </c>
      <c r="C83" s="20" t="s">
        <v>394</v>
      </c>
      <c r="D83" s="20" t="s">
        <v>395</v>
      </c>
      <c r="E83" s="21">
        <v>13.5</v>
      </c>
    </row>
    <row r="84" ht="22" customHeight="1" spans="1:5">
      <c r="A84" s="11" t="s">
        <v>544</v>
      </c>
      <c r="B84" s="9" t="s">
        <v>397</v>
      </c>
      <c r="C84" s="20" t="s">
        <v>398</v>
      </c>
      <c r="D84" s="20" t="s">
        <v>399</v>
      </c>
      <c r="E84" s="21">
        <v>36.36</v>
      </c>
    </row>
    <row r="85" s="4" customFormat="1" ht="22" customHeight="1" spans="1:5">
      <c r="A85" s="11" t="s">
        <v>545</v>
      </c>
      <c r="B85" s="9" t="s">
        <v>401</v>
      </c>
      <c r="C85" s="20" t="s">
        <v>402</v>
      </c>
      <c r="D85" s="20" t="s">
        <v>403</v>
      </c>
      <c r="E85" s="21">
        <v>23</v>
      </c>
    </row>
    <row r="86" s="4" customFormat="1" ht="22" customHeight="1" spans="1:5">
      <c r="A86" s="11" t="s">
        <v>546</v>
      </c>
      <c r="B86" s="9" t="s">
        <v>405</v>
      </c>
      <c r="C86" s="20" t="s">
        <v>406</v>
      </c>
      <c r="D86" s="20" t="s">
        <v>407</v>
      </c>
      <c r="E86" s="21">
        <v>30</v>
      </c>
    </row>
    <row r="87" s="4" customFormat="1" ht="22" customHeight="1" spans="1:5">
      <c r="A87" s="11" t="s">
        <v>547</v>
      </c>
      <c r="B87" s="9" t="s">
        <v>409</v>
      </c>
      <c r="C87" s="20" t="s">
        <v>410</v>
      </c>
      <c r="D87" s="20" t="s">
        <v>411</v>
      </c>
      <c r="E87" s="21">
        <v>28</v>
      </c>
    </row>
    <row r="88" s="4" customFormat="1" ht="22" customHeight="1" spans="1:5">
      <c r="A88" s="11" t="s">
        <v>548</v>
      </c>
      <c r="B88" s="29" t="s">
        <v>413</v>
      </c>
      <c r="C88" s="19" t="s">
        <v>414</v>
      </c>
      <c r="D88" s="19" t="s">
        <v>415</v>
      </c>
      <c r="E88" s="30">
        <v>30</v>
      </c>
    </row>
    <row r="89" s="4" customFormat="1" ht="22" customHeight="1" spans="1:5">
      <c r="A89" s="11" t="s">
        <v>549</v>
      </c>
      <c r="B89" s="9" t="s">
        <v>417</v>
      </c>
      <c r="C89" s="20" t="s">
        <v>418</v>
      </c>
      <c r="D89" s="20" t="s">
        <v>419</v>
      </c>
      <c r="E89" s="21">
        <v>10</v>
      </c>
    </row>
    <row r="90" s="4" customFormat="1" ht="22" customHeight="1" spans="1:5">
      <c r="A90" s="11" t="s">
        <v>550</v>
      </c>
      <c r="B90" s="9" t="s">
        <v>421</v>
      </c>
      <c r="C90" s="20" t="s">
        <v>422</v>
      </c>
      <c r="D90" s="20" t="s">
        <v>423</v>
      </c>
      <c r="E90" s="21">
        <v>39</v>
      </c>
    </row>
    <row r="91" s="4" customFormat="1" ht="22" customHeight="1" spans="1:5">
      <c r="A91" s="11" t="s">
        <v>551</v>
      </c>
      <c r="B91" s="9" t="s">
        <v>425</v>
      </c>
      <c r="C91" s="20" t="s">
        <v>426</v>
      </c>
      <c r="D91" s="20" t="s">
        <v>427</v>
      </c>
      <c r="E91" s="21">
        <v>12</v>
      </c>
    </row>
    <row r="92" s="4" customFormat="1" ht="22" customHeight="1" spans="1:5">
      <c r="A92" s="11" t="s">
        <v>552</v>
      </c>
      <c r="B92" s="9" t="s">
        <v>429</v>
      </c>
      <c r="C92" s="20" t="s">
        <v>430</v>
      </c>
      <c r="D92" s="20" t="s">
        <v>431</v>
      </c>
      <c r="E92" s="21">
        <v>13.5</v>
      </c>
    </row>
    <row r="93" ht="22" customHeight="1" spans="1:5">
      <c r="A93" s="11" t="s">
        <v>553</v>
      </c>
      <c r="B93" s="9" t="s">
        <v>433</v>
      </c>
      <c r="C93" s="20" t="s">
        <v>434</v>
      </c>
      <c r="D93" s="20" t="s">
        <v>435</v>
      </c>
      <c r="E93" s="21">
        <v>44</v>
      </c>
    </row>
    <row r="94" ht="22" customHeight="1" spans="1:5">
      <c r="A94" s="11" t="s">
        <v>554</v>
      </c>
      <c r="B94" s="9" t="s">
        <v>437</v>
      </c>
      <c r="C94" s="20" t="s">
        <v>438</v>
      </c>
      <c r="D94" s="20" t="s">
        <v>439</v>
      </c>
      <c r="E94" s="21">
        <v>45</v>
      </c>
    </row>
    <row r="95" ht="22" customHeight="1" spans="1:5">
      <c r="A95" s="11" t="s">
        <v>555</v>
      </c>
      <c r="B95" s="9" t="s">
        <v>441</v>
      </c>
      <c r="C95" s="20" t="s">
        <v>442</v>
      </c>
      <c r="D95" s="20" t="s">
        <v>443</v>
      </c>
      <c r="E95" s="21">
        <v>32</v>
      </c>
    </row>
    <row r="96" ht="22" customHeight="1" spans="1:5">
      <c r="A96" s="11" t="s">
        <v>556</v>
      </c>
      <c r="B96" s="9" t="s">
        <v>445</v>
      </c>
      <c r="C96" s="20" t="s">
        <v>446</v>
      </c>
      <c r="D96" s="20" t="s">
        <v>447</v>
      </c>
      <c r="E96" s="21">
        <v>49</v>
      </c>
    </row>
    <row r="97" ht="22" customHeight="1" spans="1:5">
      <c r="A97" s="11" t="s">
        <v>557</v>
      </c>
      <c r="B97" s="9" t="s">
        <v>449</v>
      </c>
      <c r="C97" s="20" t="s">
        <v>450</v>
      </c>
      <c r="D97" s="20" t="s">
        <v>451</v>
      </c>
      <c r="E97" s="21">
        <v>24</v>
      </c>
    </row>
    <row r="98" ht="22" customHeight="1" spans="1:5">
      <c r="A98" s="11" t="s">
        <v>558</v>
      </c>
      <c r="B98" s="9" t="s">
        <v>453</v>
      </c>
      <c r="C98" s="20" t="s">
        <v>454</v>
      </c>
      <c r="D98" s="20" t="s">
        <v>455</v>
      </c>
      <c r="E98" s="21">
        <v>30</v>
      </c>
    </row>
    <row r="99" ht="22" customHeight="1" spans="1:5">
      <c r="A99" s="11" t="s">
        <v>559</v>
      </c>
      <c r="B99" s="9" t="s">
        <v>457</v>
      </c>
      <c r="C99" s="20" t="s">
        <v>458</v>
      </c>
      <c r="D99" s="20" t="s">
        <v>459</v>
      </c>
      <c r="E99" s="21">
        <v>8</v>
      </c>
    </row>
    <row r="100" ht="22" customHeight="1" spans="1:5">
      <c r="A100" s="11" t="s">
        <v>560</v>
      </c>
      <c r="B100" s="9" t="s">
        <v>462</v>
      </c>
      <c r="C100" s="20" t="s">
        <v>463</v>
      </c>
      <c r="D100" s="20" t="s">
        <v>464</v>
      </c>
      <c r="E100" s="21">
        <v>30</v>
      </c>
    </row>
    <row r="101" ht="22" customHeight="1" spans="1:5">
      <c r="A101" s="11" t="s">
        <v>561</v>
      </c>
      <c r="B101" s="9" t="s">
        <v>467</v>
      </c>
      <c r="C101" s="20" t="s">
        <v>468</v>
      </c>
      <c r="D101" s="20" t="s">
        <v>469</v>
      </c>
      <c r="E101" s="21">
        <v>38</v>
      </c>
    </row>
    <row r="102" ht="22" customHeight="1" spans="1:5">
      <c r="A102" s="11" t="s">
        <v>562</v>
      </c>
      <c r="B102" s="9" t="s">
        <v>472</v>
      </c>
      <c r="C102" s="20" t="s">
        <v>473</v>
      </c>
      <c r="D102" s="20" t="s">
        <v>474</v>
      </c>
      <c r="E102" s="21">
        <v>36</v>
      </c>
    </row>
    <row r="103" ht="22" customHeight="1" spans="1:5">
      <c r="A103" s="11" t="s">
        <v>563</v>
      </c>
      <c r="B103" s="9" t="s">
        <v>477</v>
      </c>
      <c r="C103" s="20" t="s">
        <v>478</v>
      </c>
      <c r="D103" s="20" t="s">
        <v>479</v>
      </c>
      <c r="E103" s="21">
        <v>24</v>
      </c>
    </row>
    <row r="104" ht="22" customHeight="1" spans="1:5">
      <c r="A104" s="11" t="s">
        <v>564</v>
      </c>
      <c r="B104" s="25" t="s">
        <v>482</v>
      </c>
      <c r="C104" s="31" t="s">
        <v>483</v>
      </c>
      <c r="D104" s="31" t="s">
        <v>484</v>
      </c>
      <c r="E104" s="32">
        <v>45</v>
      </c>
    </row>
    <row r="105" ht="22" customHeight="1" spans="1:5">
      <c r="A105" s="11" t="s">
        <v>565</v>
      </c>
      <c r="B105" s="9" t="s">
        <v>365</v>
      </c>
      <c r="C105" s="20" t="s">
        <v>487</v>
      </c>
      <c r="D105" s="20" t="s">
        <v>488</v>
      </c>
      <c r="E105" s="21">
        <v>48.1</v>
      </c>
    </row>
    <row r="106" ht="22" customHeight="1" spans="1:5">
      <c r="A106" s="11" t="s">
        <v>566</v>
      </c>
      <c r="B106" s="9" t="s">
        <v>194</v>
      </c>
      <c r="C106" s="33" t="s">
        <v>491</v>
      </c>
      <c r="D106" s="33" t="s">
        <v>492</v>
      </c>
      <c r="E106" s="21">
        <v>30</v>
      </c>
    </row>
    <row r="107" ht="34" customHeight="1" spans="1:5">
      <c r="A107" s="11"/>
      <c r="B107" s="34"/>
      <c r="C107" s="34"/>
      <c r="D107" s="34"/>
      <c r="E107" s="34">
        <f>SUM(E4:E106)</f>
        <v>2927.56</v>
      </c>
    </row>
  </sheetData>
  <autoFilter ref="A3:E107">
    <extLst/>
  </autoFilter>
  <mergeCells count="1">
    <mergeCell ref="A1:E1"/>
  </mergeCells>
  <dataValidations count="1">
    <dataValidation type="decimal" operator="greaterThanOrEqual" allowBlank="1" showInputMessage="1" showErrorMessage="1" sqref="E27:E30 E64:E66 E84:E85">
      <formula1>0</formula1>
    </dataValidation>
  </dataValidations>
  <pageMargins left="0.15625" right="0.15625" top="0.275" bottom="0.393055555555556" header="0.118055555555556" footer="0.5"/>
  <pageSetup paperSize="9" scale="75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</vt:lpstr>
      <vt:lpstr>2</vt:lpstr>
      <vt:lpstr>3</vt:lpstr>
      <vt:lpstr>4</vt:lpstr>
      <vt:lpstr>5</vt:lpstr>
      <vt:lpstr>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陈红军</dc:creator>
  <cp:lastModifiedBy>dingchunzheng</cp:lastModifiedBy>
  <dcterms:created xsi:type="dcterms:W3CDTF">2016-04-25T10:16:00Z</dcterms:created>
  <cp:lastPrinted>2019-03-26T01:11:00Z</cp:lastPrinted>
  <dcterms:modified xsi:type="dcterms:W3CDTF">2021-06-01T07:59:40Z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ICV">
    <vt:lpwstr>90311B967D394D8AA3974D4BD7CFDA46</vt:lpwstr>
  </property>
</Properties>
</file>