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<sst xmlns="http://schemas.openxmlformats.org/spreadsheetml/2006/main" count="461" uniqueCount="269">
  <si>
    <t>WBS</t>
  </si>
  <si>
    <t>Taak</t>
  </si>
  <si>
    <t>Close opdracht (happy)</t>
  </si>
  <si>
    <t>Deadline</t>
  </si>
  <si>
    <t>Tijd (uren)</t>
  </si>
  <si>
    <t>Wie</t>
  </si>
  <si>
    <t>K</t>
  </si>
  <si>
    <t>FS</t>
  </si>
  <si>
    <t>Min Tijd</t>
  </si>
  <si>
    <t>Dep. Tijd</t>
  </si>
  <si>
    <t>Kritische Tijd</t>
  </si>
  <si>
    <t>Ok 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</si>
  <si>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</si>
  <si>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</si>
  <si>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</si>
  <si>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</si>
  <si>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</si>
  <si>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</si>
  <si>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</si>
  <si>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</si>
  <si>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</si>
  <si>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</si>
  <si>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</si>
  <si>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</si>
  <si>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</si>
  <si>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</si>
  <si>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1.</t>
  </si>
  <si>
    <t>Componenten</t>
  </si>
  <si>
    <t>1.1</t>
  </si>
  <si>
    <t>Componenten keuze</t>
  </si>
  <si>
    <t>D/T</t>
  </si>
  <si>
    <t>D2 / T2</t>
  </si>
  <si>
    <t>1.2</t>
  </si>
  <si>
    <t>Componenten aankopen</t>
  </si>
  <si>
    <t>D3 / T3</t>
  </si>
  <si>
    <t>1.3</t>
  </si>
  <si>
    <t>Componentenlijst herzien/bestellen</t>
  </si>
  <si>
    <t>2.</t>
  </si>
  <si>
    <t>Sensoren</t>
  </si>
  <si>
    <t>2.1</t>
  </si>
  <si>
    <t>Hoogte/Druk sensor</t>
  </si>
  <si>
    <t>2.1.1</t>
  </si>
  <si>
    <t>Studie sensor</t>
  </si>
  <si>
    <t>Dries</t>
  </si>
  <si>
    <t>2.1.2</t>
  </si>
  <si>
    <t>Testen van gevoeligheid</t>
  </si>
  <si>
    <t>2.5</t>
  </si>
  <si>
    <t>2.1.3</t>
  </si>
  <si>
    <t>Schema positioneren en plaatsen op PCB</t>
  </si>
  <si>
    <t>6.3</t>
  </si>
  <si>
    <t>2.2</t>
  </si>
  <si>
    <t>Fotocel</t>
  </si>
  <si>
    <t>2.2.1</t>
  </si>
  <si>
    <t>Tim</t>
  </si>
  <si>
    <t>2.2.2</t>
  </si>
  <si>
    <t>2.2.3</t>
  </si>
  <si>
    <t>plaatsing op PCB</t>
  </si>
  <si>
    <t>2.3</t>
  </si>
  <si>
    <t>RGB en gebarensensor of Cap. sensors</t>
  </si>
  <si>
    <t>2.3.1</t>
  </si>
  <si>
    <t>Keuze gebarensensor of 4 cap. sensoren</t>
  </si>
  <si>
    <t>D1 / T3.5</t>
  </si>
  <si>
    <t>2.3.2</t>
  </si>
  <si>
    <t>Studie Cap. sensors</t>
  </si>
  <si>
    <t>7.5</t>
  </si>
  <si>
    <t>2.3.3</t>
  </si>
  <si>
    <t>Testen van nauwkeurigheid</t>
  </si>
  <si>
    <t>9.5</t>
  </si>
  <si>
    <t>2.3.4</t>
  </si>
  <si>
    <t>Verschillende gebaren herkennen</t>
  </si>
  <si>
    <t>D3 / T11.5</t>
  </si>
  <si>
    <t>2.3.5</t>
  </si>
  <si>
    <t>2.4</t>
  </si>
  <si>
    <t>IR Receiver</t>
  </si>
  <si>
    <t>2.4.1</t>
  </si>
  <si>
    <t>2.4.2</t>
  </si>
  <si>
    <t>Testen sensor</t>
  </si>
  <si>
    <t>2.4.1.</t>
  </si>
  <si>
    <t>2.4.3</t>
  </si>
  <si>
    <t>3.5</t>
  </si>
  <si>
    <t>IR Diode</t>
  </si>
  <si>
    <t>2.5.1</t>
  </si>
  <si>
    <t>4.5</t>
  </si>
  <si>
    <t>2.5.2</t>
  </si>
  <si>
    <t>2.5.1.</t>
  </si>
  <si>
    <t>2.5.3</t>
  </si>
  <si>
    <t>2.6</t>
  </si>
  <si>
    <t>Geluidsdetector</t>
  </si>
  <si>
    <t>2.6.1</t>
  </si>
  <si>
    <t>2.6.2</t>
  </si>
  <si>
    <t>2.6.1.</t>
  </si>
  <si>
    <t>2.6.3</t>
  </si>
  <si>
    <t>5.5</t>
  </si>
  <si>
    <t>2.7</t>
  </si>
  <si>
    <t>SD-kaart</t>
  </si>
  <si>
    <t>2.7.1</t>
  </si>
  <si>
    <t>Studie SD kaart</t>
  </si>
  <si>
    <t>2.7.2</t>
  </si>
  <si>
    <t>Testen van SD-kaart</t>
  </si>
  <si>
    <t>2.7.1.</t>
  </si>
  <si>
    <t>2.7.3</t>
  </si>
  <si>
    <t>6.5</t>
  </si>
  <si>
    <t>2.8</t>
  </si>
  <si>
    <t>Temperatuur en Vochtigheidsgraad sensor</t>
  </si>
  <si>
    <t>2.8.1</t>
  </si>
  <si>
    <t>2.8.2</t>
  </si>
  <si>
    <t>2.8.1.</t>
  </si>
  <si>
    <t>2.8.3</t>
  </si>
  <si>
    <t>2.9</t>
  </si>
  <si>
    <t>9 Degrees of Freedom</t>
  </si>
  <si>
    <t>2.9.1</t>
  </si>
  <si>
    <t>2.9.2</t>
  </si>
  <si>
    <t>2.9.3</t>
  </si>
  <si>
    <t>8.5</t>
  </si>
  <si>
    <t>2.10</t>
  </si>
  <si>
    <t>ESP8266</t>
  </si>
  <si>
    <t>2.10.1</t>
  </si>
  <si>
    <t>Studie wifi module</t>
  </si>
  <si>
    <t>2.10.2</t>
  </si>
  <si>
    <t>Testen met module</t>
  </si>
  <si>
    <t>2.10.3</t>
  </si>
  <si>
    <t>D6 / T1</t>
  </si>
  <si>
    <t>3.</t>
  </si>
  <si>
    <t>Communicatie</t>
  </si>
  <si>
    <t>3.1</t>
  </si>
  <si>
    <t>I2C</t>
  </si>
  <si>
    <t>3.1.1</t>
  </si>
  <si>
    <t>Studie werking</t>
  </si>
  <si>
    <t>D4 / T7</t>
  </si>
  <si>
    <t>D6/ T6</t>
  </si>
  <si>
    <t>D4 / T4</t>
  </si>
  <si>
    <t>3.1.2</t>
  </si>
  <si>
    <t>Testen met sensoren</t>
  </si>
  <si>
    <t>D6/ T8</t>
  </si>
  <si>
    <t>D7 / T7</t>
  </si>
  <si>
    <t>D5 / T5</t>
  </si>
  <si>
    <t>3.2</t>
  </si>
  <si>
    <t>SPI</t>
  </si>
  <si>
    <t>3.2.1</t>
  </si>
  <si>
    <t>D2 / T4,5</t>
  </si>
  <si>
    <t>3.2.2</t>
  </si>
  <si>
    <t>Testen met OLED</t>
  </si>
  <si>
    <t>D2.5 / T5</t>
  </si>
  <si>
    <t>4.</t>
  </si>
  <si>
    <t>Display</t>
  </si>
  <si>
    <t>4.1</t>
  </si>
  <si>
    <t>OLED</t>
  </si>
  <si>
    <t>4.1.1</t>
  </si>
  <si>
    <t>4.1.2</t>
  </si>
  <si>
    <t>Programmeren Visualisatie</t>
  </si>
  <si>
    <t>D9.5 / T9.5</t>
  </si>
  <si>
    <t>4.1.3</t>
  </si>
  <si>
    <t>D6.25 / T1.25</t>
  </si>
  <si>
    <t>5.</t>
  </si>
  <si>
    <t>PCB apart voeden</t>
  </si>
  <si>
    <t>5.1</t>
  </si>
  <si>
    <t>keuze batterij</t>
  </si>
  <si>
    <t>D7.25 / T2.25</t>
  </si>
  <si>
    <t>5.2</t>
  </si>
  <si>
    <t>studie LIPO batterij</t>
  </si>
  <si>
    <t>3.75</t>
  </si>
  <si>
    <t>5.3</t>
  </si>
  <si>
    <t>keuze welke LIPO batterij</t>
  </si>
  <si>
    <t>D8.25 / T4.75</t>
  </si>
  <si>
    <t>5.4</t>
  </si>
  <si>
    <t>testen van LIPO batterij</t>
  </si>
  <si>
    <t>7.25</t>
  </si>
  <si>
    <t>Plaatsing LIPO batterij op PCB</t>
  </si>
  <si>
    <t>D8.5 / T7.5</t>
  </si>
  <si>
    <t>6.</t>
  </si>
  <si>
    <t>PCB Design</t>
  </si>
  <si>
    <t>6.1</t>
  </si>
  <si>
    <t>Eagle background</t>
  </si>
  <si>
    <t>6.2</t>
  </si>
  <si>
    <t>Ultiboard background</t>
  </si>
  <si>
    <t>13.5</t>
  </si>
  <si>
    <t>Keuze Eagle/Ultiboard</t>
  </si>
  <si>
    <t>6.1/6.2</t>
  </si>
  <si>
    <t>D10.5 / T6</t>
  </si>
  <si>
    <t>6.4</t>
  </si>
  <si>
    <t>Schema maken</t>
  </si>
  <si>
    <t>6.6</t>
  </si>
  <si>
    <t>PCB Uitfrezen</t>
  </si>
  <si>
    <t>6.7</t>
  </si>
  <si>
    <t>PCB Solderen</t>
  </si>
  <si>
    <t>6.8</t>
  </si>
  <si>
    <t>PCB Testen</t>
  </si>
  <si>
    <t>7.</t>
  </si>
  <si>
    <t>Stuurprogramma</t>
  </si>
  <si>
    <t>7.1</t>
  </si>
  <si>
    <t>Aparte programma's of 1 groot programma</t>
  </si>
  <si>
    <t>D0,5 / T0,5</t>
  </si>
  <si>
    <t>7.2</t>
  </si>
  <si>
    <t>Weergeven op OLED of UART (sensor gegevens)</t>
  </si>
  <si>
    <t>D2,5 / T2,5</t>
  </si>
  <si>
    <t>7.3</t>
  </si>
  <si>
    <t>programma schrijven</t>
  </si>
  <si>
    <t>7.1/7.2</t>
  </si>
  <si>
    <t>D18 / T16</t>
  </si>
  <si>
    <t>7.4</t>
  </si>
  <si>
    <t>programma testen</t>
  </si>
  <si>
    <t>programma bijsturen (eventueel)</t>
  </si>
  <si>
    <t>7.6</t>
  </si>
  <si>
    <t>programma voorstellen aan Mr. Vanrykel</t>
  </si>
  <si>
    <t>D3 / T1</t>
  </si>
  <si>
    <t>7.7.</t>
  </si>
  <si>
    <t>programma bijsturen (feedback Vanrykel)</t>
  </si>
  <si>
    <t>8.</t>
  </si>
  <si>
    <t xml:space="preserve">Overige </t>
  </si>
  <si>
    <t>8.1</t>
  </si>
  <si>
    <t>Plan van aanpak afmaken</t>
  </si>
  <si>
    <t>D13.5 / T10</t>
  </si>
  <si>
    <t>8.2</t>
  </si>
  <si>
    <t>WBS afmaken</t>
  </si>
  <si>
    <t>D15.5 / T12</t>
  </si>
  <si>
    <t>8.3</t>
  </si>
  <si>
    <t>PPT maken voor vergadering</t>
  </si>
  <si>
    <t>D18.5 / T15</t>
  </si>
  <si>
    <t>8.4</t>
  </si>
  <si>
    <t>Uitleg aan Tim over Hoogte/Druk sensor</t>
  </si>
  <si>
    <t>Uitleg aan Dries over fotocel</t>
  </si>
  <si>
    <t>8.6</t>
  </si>
  <si>
    <t>Uitleg aan Dries over RGB of Cap. sensors</t>
  </si>
  <si>
    <t>8.7</t>
  </si>
  <si>
    <t>Uitleg aan Tim over IR Receiver</t>
  </si>
  <si>
    <t>8.8</t>
  </si>
  <si>
    <t>Uitleg aan Tim over IR Diode</t>
  </si>
  <si>
    <t>8.9</t>
  </si>
  <si>
    <t>Uitleg aan Dries over Geluidsdetector</t>
  </si>
  <si>
    <t>8.10</t>
  </si>
  <si>
    <t>Uitleg aan Dries over SD-kaart</t>
  </si>
  <si>
    <t>8.11</t>
  </si>
  <si>
    <t>Uitleg aan Tim over Temp. en vochtigheidsgraad sensor</t>
  </si>
  <si>
    <t>8.12</t>
  </si>
  <si>
    <t>Uitleg aan Tim over Motion Sensing chip</t>
  </si>
  <si>
    <t>2.11.1</t>
  </si>
  <si>
    <t>8.13</t>
  </si>
  <si>
    <t>Uitleg aan Dries over LIPO batterij</t>
  </si>
  <si>
    <t>8.14</t>
  </si>
  <si>
    <t>Uitleg aan Tim over Wifi module</t>
  </si>
  <si>
    <t>2.12.1</t>
  </si>
  <si>
    <t>9.</t>
  </si>
  <si>
    <t>EXTRA</t>
  </si>
  <si>
    <t>9.1</t>
  </si>
  <si>
    <t>Handleiding maken</t>
  </si>
  <si>
    <t>9.1.1</t>
  </si>
  <si>
    <t>Informatie verzamelen</t>
  </si>
  <si>
    <t>9.1.2</t>
  </si>
  <si>
    <t>Uitleg over elke sensor</t>
  </si>
  <si>
    <t>9.1.3</t>
  </si>
  <si>
    <t>9.2</t>
  </si>
  <si>
    <t>5 Stuks maken</t>
  </si>
  <si>
    <t>9.2.1</t>
  </si>
  <si>
    <t>componenten bij bestellen</t>
  </si>
  <si>
    <t>9.2.2</t>
  </si>
  <si>
    <t>PCB's frezen</t>
  </si>
  <si>
    <t>9.2.3</t>
  </si>
  <si>
    <t>PCB's controleren</t>
  </si>
  <si>
    <t>1.5</t>
  </si>
  <si>
    <t>9.2.4</t>
  </si>
  <si>
    <t>PCB's doormetaliseren</t>
  </si>
  <si>
    <t>9.2.5</t>
  </si>
  <si>
    <t>9.2.6</t>
  </si>
  <si>
    <t>PCB's solderen</t>
  </si>
  <si>
    <t>9.2.7</t>
  </si>
  <si>
    <t>9.2.8</t>
  </si>
  <si>
    <t>PCB's testen met stuurprogramma</t>
  </si>
  <si>
    <t>9.2.9</t>
  </si>
  <si>
    <t>PCB's controleren en repareren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</si>
</sst>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000000"/>
      <name val="Calibri"/>
    </font>
    <font>
      <b/>
    </font>
    <font/>
    <font>
      <sz val="11.0"/>
      <color rgb="FF000000"/>
      <name val="Calibri"/>
    </font>
    <font>
      <sz val="11.0"/>
      <name val="&quot;Calibri&quot;"/>
    </font>
    <font>
      <color rgb="FF000000"/>
    </font>
    <font>
      <sz val="10.0"/>
      <color rgb="FF000000"/>
      <name val="Inconsolata"/>
    </font>
    <font>
      <name val="Arial"/>
    </font>
    <font>
      <sz val="11.0"/>
      <color rgb="FF000000"/>
      <name val="Inconsolata"/>
    </font>
    <font>
      <sz val="10.0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/>
    </xf>
    <xf borderId="1" fillId="0" fontId="3" numFmtId="0" xfId="0" applyBorder="1" applyFont="1"/>
    <xf borderId="0" fillId="3" fontId="4" numFmtId="0" xfId="0" applyAlignment="1" applyFill="1" applyFont="1">
      <alignment/>
    </xf>
    <xf borderId="0" fillId="3" fontId="1" numFmtId="0" xfId="0" applyAlignment="1" applyFont="1">
      <alignment/>
    </xf>
    <xf borderId="0" fillId="3" fontId="4" numFmtId="14" xfId="0" applyAlignment="1" applyFont="1" applyNumberFormat="1">
      <alignment/>
    </xf>
    <xf borderId="0" fillId="3" fontId="4" numFmtId="0" xfId="0" applyAlignment="1" applyFont="1">
      <alignment/>
    </xf>
    <xf borderId="0" fillId="3" fontId="3" numFmtId="0" xfId="0" applyFont="1"/>
    <xf borderId="0" fillId="0" fontId="4" numFmtId="0" xfId="0" applyAlignment="1" applyFont="1">
      <alignment/>
    </xf>
    <xf borderId="0" fillId="0" fontId="4" numFmtId="14" xfId="0" applyAlignment="1" applyFont="1" applyNumberFormat="1">
      <alignment/>
    </xf>
    <xf borderId="0" fillId="0" fontId="3" numFmtId="0" xfId="0" applyAlignment="1" applyFont="1">
      <alignment/>
    </xf>
    <xf borderId="0" fillId="4" fontId="3" numFmtId="0" xfId="0" applyFill="1" applyFont="1"/>
    <xf borderId="0" fillId="5" fontId="3" numFmtId="0" xfId="0" applyAlignment="1" applyFill="1" applyFont="1">
      <alignment/>
    </xf>
    <xf borderId="0" fillId="0" fontId="4" numFmtId="0" xfId="0" applyAlignment="1" applyFont="1">
      <alignment/>
    </xf>
    <xf borderId="0" fillId="3" fontId="3" numFmtId="0" xfId="0" applyAlignment="1" applyFont="1">
      <alignment/>
    </xf>
    <xf borderId="0" fillId="6" fontId="4" numFmtId="0" xfId="0" applyAlignment="1" applyFill="1" applyFont="1">
      <alignment/>
    </xf>
    <xf borderId="0" fillId="6" fontId="1" numFmtId="0" xfId="0" applyAlignment="1" applyFont="1">
      <alignment/>
    </xf>
    <xf borderId="0" fillId="6" fontId="4" numFmtId="0" xfId="0" applyAlignment="1" applyFont="1">
      <alignment/>
    </xf>
    <xf borderId="0" fillId="6" fontId="3" numFmtId="0" xfId="0" applyFont="1"/>
    <xf borderId="0" fillId="6" fontId="3" numFmtId="0" xfId="0" applyAlignment="1" applyFont="1">
      <alignment/>
    </xf>
    <xf borderId="0" fillId="0" fontId="5" numFmtId="14" xfId="0" applyAlignment="1" applyFont="1" applyNumberFormat="1">
      <alignment/>
    </xf>
    <xf borderId="0" fillId="2" fontId="6" numFmtId="0" xfId="0" applyAlignment="1" applyFont="1">
      <alignment/>
    </xf>
    <xf borderId="0" fillId="2" fontId="6" numFmtId="0" xfId="0" applyAlignment="1" applyFont="1">
      <alignment horizontal="right"/>
    </xf>
    <xf borderId="0" fillId="7" fontId="7" numFmtId="0" xfId="0" applyFill="1" applyFont="1"/>
    <xf borderId="0" fillId="2" fontId="3" numFmtId="0" xfId="0" applyAlignment="1" applyFont="1">
      <alignment/>
    </xf>
    <xf borderId="0" fillId="0" fontId="8" numFmtId="0" xfId="0" applyAlignment="1" applyFont="1">
      <alignment/>
    </xf>
    <xf borderId="0" fillId="5" fontId="3" numFmtId="0" xfId="0" applyAlignment="1" applyFont="1">
      <alignment horizontal="right"/>
    </xf>
    <xf borderId="0" fillId="6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7" fontId="3" numFmtId="0" xfId="0" applyAlignment="1" applyFont="1">
      <alignment horizontal="right"/>
    </xf>
    <xf borderId="0" fillId="2" fontId="3" numFmtId="0" xfId="0" applyAlignment="1" applyFont="1">
      <alignment horizontal="right"/>
    </xf>
    <xf borderId="0" fillId="8" fontId="3" numFmtId="0" xfId="0" applyAlignment="1" applyFill="1" applyFont="1">
      <alignment/>
    </xf>
    <xf borderId="0" fillId="2" fontId="3" numFmtId="0" xfId="0" applyFont="1"/>
    <xf borderId="0" fillId="8" fontId="3" numFmtId="0" xfId="0" applyAlignment="1" applyFont="1">
      <alignment horizontal="right"/>
    </xf>
    <xf borderId="0" fillId="0" fontId="7" numFmtId="0" xfId="0" applyFont="1"/>
    <xf borderId="0" fillId="0" fontId="9" numFmtId="0" xfId="0" applyFont="1"/>
    <xf borderId="0" fillId="0" fontId="10" numFmtId="0" xfId="0" applyAlignment="1" applyFont="1">
      <alignment/>
    </xf>
    <xf borderId="0" fillId="6" fontId="2" numFmtId="0" xfId="0" applyAlignment="1" applyFont="1">
      <alignment/>
    </xf>
    <xf borderId="0" fillId="0" fontId="3" numFmtId="14" xfId="0" applyAlignment="1" applyFont="1" applyNumberFormat="1">
      <alignment/>
    </xf>
    <xf borderId="0" fillId="3" fontId="2" numFmtId="0" xfId="0" applyAlignment="1" applyFont="1">
      <alignment/>
    </xf>
    <xf borderId="0" fillId="0" fontId="3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7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71"/>
    <col customWidth="1" min="2" max="2" width="43.0"/>
    <col customWidth="1" min="3" max="3" width="20.29"/>
    <col customWidth="1" min="4" max="4" width="13.71"/>
    <col customWidth="1" min="5" max="5" width="10.0"/>
    <col customWidth="1" min="6" max="6" width="8.0"/>
    <col customWidth="1" min="7" max="7" width="4.29"/>
    <col customWidth="1" min="8" max="8" width="6.71"/>
    <col customWidth="1" min="9" max="9" width="9.0"/>
    <col customWidth="1" min="10" max="10" width="10.14"/>
    <col customWidth="1" min="11" max="11" width="13.14"/>
    <col customWidth="1" min="12" max="12" width="5.43"/>
    <col customWidth="1" min="13" max="19" width="10.86"/>
    <col customWidth="1" min="20" max="20" width="12.29"/>
    <col customWidth="1" min="21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3"/>
    </row>
    <row r="2">
      <c r="A2" s="4" t="s">
        <v>26</v>
      </c>
      <c r="B2" s="5" t="s">
        <v>27</v>
      </c>
      <c r="C2" s="6"/>
      <c r="D2" s="6"/>
      <c r="E2" s="4"/>
      <c r="F2" s="7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 t="s">
        <v>28</v>
      </c>
      <c r="B3" s="9" t="s">
        <v>29</v>
      </c>
      <c r="C3" s="10">
        <v>42521.0</v>
      </c>
      <c r="D3" s="10">
        <v>42524.0</v>
      </c>
      <c r="E3" s="9">
        <v>4.0</v>
      </c>
      <c r="F3" s="9" t="s">
        <v>30</v>
      </c>
      <c r="G3" s="9">
        <v>1.0</v>
      </c>
      <c r="I3">
        <f t="shared" ref="I3:I4" si="1">IF(F3 = "D/T", E3/2,E3)</f>
        <v>2</v>
      </c>
      <c r="J3" s="11">
        <v>0.0</v>
      </c>
      <c r="K3">
        <f t="shared" ref="K3:K4" si="2">I3+J3</f>
        <v>2</v>
      </c>
      <c r="L3" s="12"/>
      <c r="M3" s="13" t="s">
        <v>31</v>
      </c>
    </row>
    <row r="4">
      <c r="A4" s="9" t="s">
        <v>32</v>
      </c>
      <c r="B4" s="9" t="s">
        <v>33</v>
      </c>
      <c r="C4" s="10">
        <v>42610.0</v>
      </c>
      <c r="D4" s="10">
        <v>42614.0</v>
      </c>
      <c r="E4" s="9">
        <v>2.0</v>
      </c>
      <c r="F4" s="9" t="s">
        <v>30</v>
      </c>
      <c r="G4" s="9">
        <v>2.0</v>
      </c>
      <c r="H4" s="11" t="s">
        <v>28</v>
      </c>
      <c r="I4">
        <f t="shared" si="1"/>
        <v>1</v>
      </c>
      <c r="J4" s="11">
        <v>0.0</v>
      </c>
      <c r="K4">
        <f t="shared" si="2"/>
        <v>1</v>
      </c>
      <c r="L4" s="12"/>
      <c r="M4" s="13" t="s">
        <v>34</v>
      </c>
    </row>
    <row r="5">
      <c r="A5" s="9" t="s">
        <v>35</v>
      </c>
      <c r="B5" s="9" t="s">
        <v>36</v>
      </c>
      <c r="C5" s="14"/>
      <c r="D5" s="14"/>
      <c r="E5" s="9">
        <v>6.0</v>
      </c>
      <c r="F5" s="9" t="s">
        <v>30</v>
      </c>
      <c r="G5" s="9">
        <v>2.0</v>
      </c>
      <c r="I5" s="11">
        <v>2.0</v>
      </c>
      <c r="J5" s="11">
        <v>0.0</v>
      </c>
      <c r="K5" s="11">
        <v>3.0</v>
      </c>
      <c r="L5" s="12"/>
      <c r="N5" s="13" t="s">
        <v>31</v>
      </c>
    </row>
    <row r="6">
      <c r="A6" s="4" t="s">
        <v>37</v>
      </c>
      <c r="B6" s="5" t="s">
        <v>38</v>
      </c>
      <c r="C6" s="7"/>
      <c r="D6" s="7"/>
      <c r="E6" s="7"/>
      <c r="F6" s="7"/>
      <c r="G6" s="7"/>
      <c r="H6" s="8"/>
      <c r="I6" s="8"/>
      <c r="J6" s="1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16" t="s">
        <v>39</v>
      </c>
      <c r="B7" s="17" t="s">
        <v>40</v>
      </c>
      <c r="C7" s="18"/>
      <c r="D7" s="18"/>
      <c r="E7" s="18"/>
      <c r="F7" s="18"/>
      <c r="G7" s="18"/>
      <c r="H7" s="19"/>
      <c r="I7" s="19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9" t="s">
        <v>41</v>
      </c>
      <c r="B8" s="9" t="s">
        <v>42</v>
      </c>
      <c r="C8" s="21">
        <v>42583.0</v>
      </c>
      <c r="D8" s="21">
        <v>42643.0</v>
      </c>
      <c r="E8" s="9">
        <v>2.0</v>
      </c>
      <c r="F8" s="9" t="s">
        <v>43</v>
      </c>
      <c r="G8" s="9">
        <v>2.0</v>
      </c>
      <c r="H8" s="11" t="s">
        <v>26</v>
      </c>
      <c r="I8">
        <f t="shared" ref="I8:I10" si="3">IF(F8 = "D/T", E8/2,E8)</f>
        <v>2</v>
      </c>
      <c r="J8" s="11">
        <f>K3</f>
        <v>2</v>
      </c>
      <c r="K8">
        <f t="shared" ref="K8:K10" si="4">I8+J8</f>
        <v>4</v>
      </c>
      <c r="L8" s="12"/>
      <c r="P8" s="22">
        <v>2.0</v>
      </c>
    </row>
    <row r="9">
      <c r="A9" s="9" t="s">
        <v>44</v>
      </c>
      <c r="B9" s="9" t="s">
        <v>45</v>
      </c>
      <c r="C9" s="21">
        <v>42583.0</v>
      </c>
      <c r="D9" s="21">
        <v>42643.0</v>
      </c>
      <c r="E9" s="9">
        <v>0.5</v>
      </c>
      <c r="F9" s="9" t="s">
        <v>43</v>
      </c>
      <c r="G9" s="9">
        <v>2.0</v>
      </c>
      <c r="H9" s="11" t="s">
        <v>41</v>
      </c>
      <c r="I9">
        <f t="shared" si="3"/>
        <v>0.5</v>
      </c>
      <c r="J9" s="11">
        <f>K8</f>
        <v>4</v>
      </c>
      <c r="K9">
        <f t="shared" si="4"/>
        <v>4.5</v>
      </c>
      <c r="L9" s="12"/>
      <c r="P9" s="23" t="s">
        <v>46</v>
      </c>
    </row>
    <row r="10">
      <c r="A10" s="9" t="s">
        <v>47</v>
      </c>
      <c r="B10" s="9" t="s">
        <v>48</v>
      </c>
      <c r="C10" s="21">
        <v>42651.0</v>
      </c>
      <c r="D10" s="21">
        <v>42664.0</v>
      </c>
      <c r="E10" s="9">
        <v>2.0</v>
      </c>
      <c r="F10" s="11" t="s">
        <v>30</v>
      </c>
      <c r="G10" s="9">
        <v>2.0</v>
      </c>
      <c r="H10" s="11" t="s">
        <v>49</v>
      </c>
      <c r="I10">
        <f t="shared" si="3"/>
        <v>1</v>
      </c>
      <c r="J10" s="24">
        <f>K74</f>
        <v>1.5</v>
      </c>
      <c r="K10">
        <f t="shared" si="4"/>
        <v>2.5</v>
      </c>
      <c r="L10" s="12"/>
      <c r="S10" s="13">
        <v>1.0</v>
      </c>
    </row>
    <row r="11">
      <c r="A11" s="16" t="s">
        <v>50</v>
      </c>
      <c r="B11" s="17" t="s">
        <v>51</v>
      </c>
      <c r="C11" s="18"/>
      <c r="D11" s="18"/>
      <c r="E11" s="18"/>
      <c r="F11" s="18"/>
      <c r="G11" s="18"/>
      <c r="H11" s="19"/>
      <c r="I11" s="19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9" t="s">
        <v>52</v>
      </c>
      <c r="B12" s="9" t="s">
        <v>42</v>
      </c>
      <c r="C12" s="21">
        <v>42590.0</v>
      </c>
      <c r="D12" s="21">
        <v>42643.0</v>
      </c>
      <c r="E12" s="9">
        <v>2.0</v>
      </c>
      <c r="F12" s="9" t="s">
        <v>53</v>
      </c>
      <c r="G12" s="9">
        <v>2.0</v>
      </c>
      <c r="H12" s="11" t="s">
        <v>26</v>
      </c>
      <c r="I12">
        <f t="shared" ref="I12:I14" si="5">IF(F12 = "D/T", E12/2,E12)</f>
        <v>2</v>
      </c>
      <c r="J12" s="11">
        <f>K3</f>
        <v>2</v>
      </c>
      <c r="K12">
        <f t="shared" ref="K12:K14" si="6">I12+J12</f>
        <v>4</v>
      </c>
      <c r="L12" s="12"/>
      <c r="P12" s="11"/>
      <c r="Q12" s="25">
        <v>2.0</v>
      </c>
    </row>
    <row r="13">
      <c r="A13" s="9" t="s">
        <v>54</v>
      </c>
      <c r="B13" s="9" t="s">
        <v>45</v>
      </c>
      <c r="C13" s="21">
        <v>42590.0</v>
      </c>
      <c r="D13" s="21">
        <v>42643.0</v>
      </c>
      <c r="E13" s="9">
        <v>0.5</v>
      </c>
      <c r="F13" s="9" t="s">
        <v>53</v>
      </c>
      <c r="G13" s="9">
        <v>2.0</v>
      </c>
      <c r="H13" s="26" t="s">
        <v>52</v>
      </c>
      <c r="I13">
        <f t="shared" si="5"/>
        <v>0.5</v>
      </c>
      <c r="J13" s="11">
        <f>K12</f>
        <v>4</v>
      </c>
      <c r="K13">
        <f t="shared" si="6"/>
        <v>4.5</v>
      </c>
      <c r="L13" s="12"/>
      <c r="P13" s="11"/>
      <c r="Q13" s="25">
        <v>2.5</v>
      </c>
    </row>
    <row r="14">
      <c r="A14" s="9" t="s">
        <v>55</v>
      </c>
      <c r="B14" s="9" t="s">
        <v>56</v>
      </c>
      <c r="C14" s="21">
        <v>42651.0</v>
      </c>
      <c r="D14" s="21">
        <v>42664.0</v>
      </c>
      <c r="E14" s="9">
        <v>2.0</v>
      </c>
      <c r="F14" s="11" t="s">
        <v>30</v>
      </c>
      <c r="G14" s="9">
        <v>2.0</v>
      </c>
      <c r="H14" s="11" t="s">
        <v>49</v>
      </c>
      <c r="I14">
        <f t="shared" si="5"/>
        <v>1</v>
      </c>
      <c r="J14" s="24">
        <f>K74</f>
        <v>1.5</v>
      </c>
      <c r="K14">
        <f t="shared" si="6"/>
        <v>2.5</v>
      </c>
      <c r="L14" s="12"/>
      <c r="S14" s="27">
        <v>2.0</v>
      </c>
    </row>
    <row r="15">
      <c r="A15" s="16" t="s">
        <v>57</v>
      </c>
      <c r="B15" s="17" t="s">
        <v>58</v>
      </c>
      <c r="C15" s="18"/>
      <c r="D15" s="18"/>
      <c r="E15" s="18"/>
      <c r="F15" s="18"/>
      <c r="G15" s="18"/>
      <c r="H15" s="19"/>
      <c r="I15" s="19"/>
      <c r="J15" s="20"/>
      <c r="K15" s="19"/>
      <c r="L15" s="19"/>
      <c r="M15" s="19"/>
      <c r="N15" s="19"/>
      <c r="O15" s="19"/>
      <c r="P15" s="19"/>
      <c r="Q15" s="19"/>
      <c r="R15" s="19"/>
      <c r="S15" s="28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9" t="s">
        <v>59</v>
      </c>
      <c r="B16" s="9" t="s">
        <v>60</v>
      </c>
      <c r="C16" s="21">
        <v>42521.0</v>
      </c>
      <c r="D16" s="10">
        <v>42524.0</v>
      </c>
      <c r="E16" s="9">
        <v>1.0</v>
      </c>
      <c r="F16" s="9" t="s">
        <v>30</v>
      </c>
      <c r="G16" s="9">
        <v>1.0</v>
      </c>
      <c r="I16">
        <f t="shared" ref="I16:I20" si="7">IF(F16 = "D/T", E16/2,E16)</f>
        <v>0.5</v>
      </c>
      <c r="J16" s="11">
        <v>0.0</v>
      </c>
      <c r="K16">
        <f t="shared" ref="K16:K20" si="8">I16+J16</f>
        <v>0.5</v>
      </c>
      <c r="L16" s="12"/>
      <c r="P16" s="11"/>
      <c r="Q16" s="13" t="s">
        <v>61</v>
      </c>
      <c r="S16" s="29"/>
    </row>
    <row r="17">
      <c r="A17" s="9" t="s">
        <v>62</v>
      </c>
      <c r="B17" s="9" t="s">
        <v>63</v>
      </c>
      <c r="C17" s="21">
        <v>42590.0</v>
      </c>
      <c r="D17" s="21">
        <v>42643.0</v>
      </c>
      <c r="E17" s="9">
        <v>4.0</v>
      </c>
      <c r="F17" s="9" t="s">
        <v>53</v>
      </c>
      <c r="G17" s="9">
        <v>2.0</v>
      </c>
      <c r="H17" s="11" t="s">
        <v>59</v>
      </c>
      <c r="I17">
        <f t="shared" si="7"/>
        <v>4</v>
      </c>
      <c r="J17" s="11">
        <f t="shared" ref="J17:J19" si="9">K16</f>
        <v>0.5</v>
      </c>
      <c r="K17">
        <f t="shared" si="8"/>
        <v>4.5</v>
      </c>
      <c r="L17" s="12"/>
      <c r="P17" s="30"/>
      <c r="Q17" s="31" t="s">
        <v>64</v>
      </c>
      <c r="S17" s="29"/>
    </row>
    <row r="18">
      <c r="A18" s="9" t="s">
        <v>65</v>
      </c>
      <c r="B18" s="9" t="s">
        <v>66</v>
      </c>
      <c r="C18" s="21">
        <v>42590.0</v>
      </c>
      <c r="D18" s="21">
        <v>42643.0</v>
      </c>
      <c r="E18" s="9">
        <v>2.0</v>
      </c>
      <c r="F18" s="9" t="s">
        <v>53</v>
      </c>
      <c r="G18" s="9">
        <v>2.0</v>
      </c>
      <c r="H18" s="11" t="s">
        <v>62</v>
      </c>
      <c r="I18">
        <f t="shared" si="7"/>
        <v>2</v>
      </c>
      <c r="J18" s="11">
        <f t="shared" si="9"/>
        <v>4.5</v>
      </c>
      <c r="K18">
        <f t="shared" si="8"/>
        <v>6.5</v>
      </c>
      <c r="L18" s="12"/>
      <c r="P18" s="29"/>
      <c r="Q18" s="31" t="s">
        <v>67</v>
      </c>
      <c r="S18" s="29"/>
    </row>
    <row r="19">
      <c r="A19" s="9" t="s">
        <v>68</v>
      </c>
      <c r="B19" s="9" t="s">
        <v>69</v>
      </c>
      <c r="C19" s="10">
        <v>42684.0</v>
      </c>
      <c r="D19" s="10">
        <v>42694.0</v>
      </c>
      <c r="E19" s="9">
        <v>4.0</v>
      </c>
      <c r="F19" s="9" t="s">
        <v>30</v>
      </c>
      <c r="G19" s="9">
        <v>2.0</v>
      </c>
      <c r="H19" s="11" t="s">
        <v>65</v>
      </c>
      <c r="I19">
        <f t="shared" si="7"/>
        <v>2</v>
      </c>
      <c r="J19" s="11">
        <f t="shared" si="9"/>
        <v>6.5</v>
      </c>
      <c r="K19">
        <f t="shared" si="8"/>
        <v>8.5</v>
      </c>
      <c r="Q19" s="13" t="s">
        <v>70</v>
      </c>
      <c r="S19" s="29"/>
    </row>
    <row r="20">
      <c r="A20" s="9" t="s">
        <v>71</v>
      </c>
      <c r="B20" s="9" t="s">
        <v>48</v>
      </c>
      <c r="C20" s="21">
        <v>42651.0</v>
      </c>
      <c r="D20" s="21">
        <v>42664.0</v>
      </c>
      <c r="E20" s="9">
        <v>1.0</v>
      </c>
      <c r="F20" s="11" t="s">
        <v>30</v>
      </c>
      <c r="G20" s="9">
        <v>2.0</v>
      </c>
      <c r="H20" s="11" t="s">
        <v>49</v>
      </c>
      <c r="I20">
        <f t="shared" si="7"/>
        <v>0.5</v>
      </c>
      <c r="J20" s="24">
        <f>K74</f>
        <v>1.5</v>
      </c>
      <c r="K20">
        <f t="shared" si="8"/>
        <v>2</v>
      </c>
      <c r="L20" s="12"/>
      <c r="S20" s="27" t="s">
        <v>46</v>
      </c>
    </row>
    <row r="21">
      <c r="A21" s="16" t="s">
        <v>72</v>
      </c>
      <c r="B21" s="17" t="s">
        <v>73</v>
      </c>
      <c r="C21" s="18"/>
      <c r="D21" s="18"/>
      <c r="E21" s="18"/>
      <c r="F21" s="18"/>
      <c r="G21" s="18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28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9" t="s">
        <v>74</v>
      </c>
      <c r="B22" s="9" t="s">
        <v>42</v>
      </c>
      <c r="C22" s="21">
        <v>42597.0</v>
      </c>
      <c r="D22" s="21">
        <v>42643.0</v>
      </c>
      <c r="E22" s="9">
        <v>2.0</v>
      </c>
      <c r="F22" s="9" t="s">
        <v>43</v>
      </c>
      <c r="G22" s="9">
        <v>2.0</v>
      </c>
      <c r="H22" s="11" t="s">
        <v>26</v>
      </c>
      <c r="I22">
        <f t="shared" ref="I22:I24" si="10">IF(F22 = "D/T", E22/2,E22)</f>
        <v>2</v>
      </c>
      <c r="J22" s="11">
        <f>K3</f>
        <v>2</v>
      </c>
      <c r="K22">
        <f t="shared" ref="K22:K24" si="11">I22+J22</f>
        <v>4</v>
      </c>
      <c r="L22" s="12"/>
      <c r="R22" s="32">
        <v>2.0</v>
      </c>
      <c r="S22" s="29"/>
    </row>
    <row r="23">
      <c r="A23" s="9" t="s">
        <v>75</v>
      </c>
      <c r="B23" s="9" t="s">
        <v>76</v>
      </c>
      <c r="C23" s="21">
        <v>42597.0</v>
      </c>
      <c r="D23" s="21">
        <v>42643.0</v>
      </c>
      <c r="E23" s="9">
        <v>0.5</v>
      </c>
      <c r="F23" s="9" t="s">
        <v>43</v>
      </c>
      <c r="G23" s="9">
        <v>2.0</v>
      </c>
      <c r="H23" s="11" t="s">
        <v>77</v>
      </c>
      <c r="I23">
        <f t="shared" si="10"/>
        <v>0.5</v>
      </c>
      <c r="J23" s="11">
        <f>K22</f>
        <v>4</v>
      </c>
      <c r="K23">
        <f t="shared" si="11"/>
        <v>4.5</v>
      </c>
      <c r="L23" s="33"/>
      <c r="P23" s="29"/>
      <c r="Q23" s="29"/>
      <c r="R23" s="34" t="s">
        <v>46</v>
      </c>
      <c r="S23" s="29"/>
    </row>
    <row r="24">
      <c r="A24" s="9" t="s">
        <v>78</v>
      </c>
      <c r="B24" s="9" t="s">
        <v>56</v>
      </c>
      <c r="C24" s="21">
        <v>42651.0</v>
      </c>
      <c r="D24" s="21">
        <v>42664.0</v>
      </c>
      <c r="E24" s="9">
        <v>2.0</v>
      </c>
      <c r="F24" s="11" t="s">
        <v>30</v>
      </c>
      <c r="G24" s="9">
        <v>2.0</v>
      </c>
      <c r="H24" s="11" t="s">
        <v>49</v>
      </c>
      <c r="I24">
        <f t="shared" si="10"/>
        <v>1</v>
      </c>
      <c r="J24" s="24">
        <f>K74</f>
        <v>1.5</v>
      </c>
      <c r="K24">
        <f t="shared" si="11"/>
        <v>2.5</v>
      </c>
      <c r="L24" s="12"/>
      <c r="S24" s="27" t="s">
        <v>79</v>
      </c>
    </row>
    <row r="25">
      <c r="A25" s="16" t="s">
        <v>46</v>
      </c>
      <c r="B25" s="17" t="s">
        <v>80</v>
      </c>
      <c r="C25" s="18"/>
      <c r="D25" s="18"/>
      <c r="E25" s="18"/>
      <c r="F25" s="18"/>
      <c r="G25" s="18"/>
      <c r="H25" s="19"/>
      <c r="I25" s="19"/>
      <c r="J25" s="20"/>
      <c r="K25" s="19"/>
      <c r="L25" s="19"/>
      <c r="M25" s="19"/>
      <c r="N25" s="19"/>
      <c r="O25" s="19"/>
      <c r="P25" s="19"/>
      <c r="Q25" s="19"/>
      <c r="R25" s="19"/>
      <c r="S25" s="28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9" t="s">
        <v>81</v>
      </c>
      <c r="B26" s="9" t="s">
        <v>42</v>
      </c>
      <c r="C26" s="21">
        <v>42597.0</v>
      </c>
      <c r="D26" s="21">
        <v>42643.0</v>
      </c>
      <c r="E26" s="9">
        <v>2.0</v>
      </c>
      <c r="F26" s="9" t="s">
        <v>43</v>
      </c>
      <c r="G26" s="9">
        <v>2.0</v>
      </c>
      <c r="H26" s="11" t="s">
        <v>26</v>
      </c>
      <c r="I26">
        <f t="shared" ref="I26:I28" si="12">IF(F26 = "D/T", E26/2,E26)</f>
        <v>2</v>
      </c>
      <c r="J26" s="35">
        <f>K3</f>
        <v>2</v>
      </c>
      <c r="K26">
        <f t="shared" ref="K26:K28" si="13">I26+J26</f>
        <v>4</v>
      </c>
      <c r="L26" s="12"/>
      <c r="P26" s="29"/>
      <c r="Q26" s="29"/>
      <c r="R26" s="34" t="s">
        <v>82</v>
      </c>
      <c r="S26" s="29"/>
    </row>
    <row r="27">
      <c r="A27" s="9" t="s">
        <v>83</v>
      </c>
      <c r="B27" s="9" t="s">
        <v>76</v>
      </c>
      <c r="C27" s="21">
        <v>42597.0</v>
      </c>
      <c r="D27" s="21">
        <v>42643.0</v>
      </c>
      <c r="E27" s="9">
        <v>0.5</v>
      </c>
      <c r="F27" s="9" t="s">
        <v>43</v>
      </c>
      <c r="G27" s="9">
        <v>2.0</v>
      </c>
      <c r="H27" s="11" t="s">
        <v>84</v>
      </c>
      <c r="I27">
        <f t="shared" si="12"/>
        <v>0.5</v>
      </c>
      <c r="J27" s="11">
        <v>0.0</v>
      </c>
      <c r="K27">
        <f t="shared" si="13"/>
        <v>0.5</v>
      </c>
      <c r="L27" s="33"/>
      <c r="P27" s="29"/>
      <c r="Q27" s="29"/>
      <c r="R27" s="34">
        <v>5.0</v>
      </c>
      <c r="S27" s="29"/>
    </row>
    <row r="28">
      <c r="A28" s="9" t="s">
        <v>85</v>
      </c>
      <c r="B28" s="9" t="s">
        <v>56</v>
      </c>
      <c r="C28" s="21">
        <v>42651.0</v>
      </c>
      <c r="D28" s="21">
        <v>42664.0</v>
      </c>
      <c r="E28" s="9">
        <v>2.0</v>
      </c>
      <c r="F28" s="11" t="s">
        <v>30</v>
      </c>
      <c r="G28" s="9">
        <v>2.0</v>
      </c>
      <c r="H28" s="11" t="s">
        <v>49</v>
      </c>
      <c r="I28">
        <f t="shared" si="12"/>
        <v>1</v>
      </c>
      <c r="J28" s="24">
        <f>K74</f>
        <v>1.5</v>
      </c>
      <c r="K28">
        <f t="shared" si="13"/>
        <v>2.5</v>
      </c>
      <c r="L28" s="12"/>
      <c r="S28" s="27" t="s">
        <v>82</v>
      </c>
    </row>
    <row r="29">
      <c r="A29" s="16" t="s">
        <v>86</v>
      </c>
      <c r="B29" s="17" t="s">
        <v>87</v>
      </c>
      <c r="C29" s="18"/>
      <c r="D29" s="18"/>
      <c r="E29" s="18"/>
      <c r="F29" s="18"/>
      <c r="G29" s="18"/>
      <c r="H29" s="19"/>
      <c r="I29" s="19"/>
      <c r="J29" s="20"/>
      <c r="K29" s="19"/>
      <c r="L29" s="19"/>
      <c r="M29" s="19"/>
      <c r="N29" s="19"/>
      <c r="O29" s="19"/>
      <c r="P29" s="19"/>
      <c r="Q29" s="19"/>
      <c r="R29" s="19"/>
      <c r="S29" s="28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9" t="s">
        <v>88</v>
      </c>
      <c r="B30" s="9" t="s">
        <v>42</v>
      </c>
      <c r="C30" s="21">
        <v>42604.0</v>
      </c>
      <c r="D30" s="21">
        <v>42643.0</v>
      </c>
      <c r="E30" s="9">
        <v>2.0</v>
      </c>
      <c r="F30" s="9" t="s">
        <v>53</v>
      </c>
      <c r="G30" s="9">
        <v>2.0</v>
      </c>
      <c r="H30" s="11" t="s">
        <v>26</v>
      </c>
      <c r="I30">
        <f t="shared" ref="I30:I32" si="14">IF(F30 = "D/T", E30/2,E30)</f>
        <v>2</v>
      </c>
      <c r="J30" s="36">
        <f>K3</f>
        <v>2</v>
      </c>
      <c r="K30">
        <f t="shared" ref="K30:K32" si="15">I30+J30</f>
        <v>4</v>
      </c>
      <c r="L30" s="12"/>
      <c r="Q30" s="11"/>
      <c r="R30" s="25">
        <v>2.0</v>
      </c>
      <c r="S30" s="29"/>
    </row>
    <row r="31">
      <c r="A31" s="9" t="s">
        <v>89</v>
      </c>
      <c r="B31" s="9" t="s">
        <v>45</v>
      </c>
      <c r="C31" s="21">
        <v>42604.0</v>
      </c>
      <c r="D31" s="21">
        <v>42643.0</v>
      </c>
      <c r="E31" s="9">
        <v>0.5</v>
      </c>
      <c r="F31" s="9" t="s">
        <v>53</v>
      </c>
      <c r="G31" s="9">
        <v>2.0</v>
      </c>
      <c r="H31" s="11" t="s">
        <v>90</v>
      </c>
      <c r="I31">
        <f t="shared" si="14"/>
        <v>0.5</v>
      </c>
      <c r="J31" s="11">
        <f>K30</f>
        <v>4</v>
      </c>
      <c r="K31">
        <f t="shared" si="15"/>
        <v>4.5</v>
      </c>
      <c r="L31" s="12"/>
      <c r="Q31" s="11"/>
      <c r="R31" s="25">
        <v>2.5</v>
      </c>
      <c r="S31" s="29"/>
    </row>
    <row r="32">
      <c r="A32" s="9" t="s">
        <v>91</v>
      </c>
      <c r="B32" s="9" t="s">
        <v>48</v>
      </c>
      <c r="C32" s="21">
        <v>42651.0</v>
      </c>
      <c r="D32" s="21">
        <v>42664.0</v>
      </c>
      <c r="E32" s="9">
        <v>2.0</v>
      </c>
      <c r="F32" s="11" t="s">
        <v>30</v>
      </c>
      <c r="G32" s="9">
        <v>2.0</v>
      </c>
      <c r="H32" s="11" t="s">
        <v>49</v>
      </c>
      <c r="I32">
        <f t="shared" si="14"/>
        <v>1</v>
      </c>
      <c r="J32" s="24">
        <f>K74</f>
        <v>1.5</v>
      </c>
      <c r="K32">
        <f t="shared" si="15"/>
        <v>2.5</v>
      </c>
      <c r="L32" s="12"/>
      <c r="S32" s="27" t="s">
        <v>92</v>
      </c>
    </row>
    <row r="33">
      <c r="A33" s="16" t="s">
        <v>93</v>
      </c>
      <c r="B33" s="17" t="s">
        <v>94</v>
      </c>
      <c r="C33" s="18"/>
      <c r="D33" s="18"/>
      <c r="E33" s="18"/>
      <c r="F33" s="18"/>
      <c r="G33" s="18"/>
      <c r="H33" s="19"/>
      <c r="I33" s="19"/>
      <c r="J33" s="20"/>
      <c r="K33" s="19"/>
      <c r="L33" s="19"/>
      <c r="M33" s="19"/>
      <c r="N33" s="19"/>
      <c r="O33" s="19"/>
      <c r="P33" s="19"/>
      <c r="Q33" s="19"/>
      <c r="R33" s="19"/>
      <c r="S33" s="28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9" t="s">
        <v>95</v>
      </c>
      <c r="B34" s="9" t="s">
        <v>96</v>
      </c>
      <c r="C34" s="21">
        <v>42604.0</v>
      </c>
      <c r="D34" s="21">
        <v>42643.0</v>
      </c>
      <c r="E34" s="9">
        <v>2.0</v>
      </c>
      <c r="F34" s="9" t="s">
        <v>53</v>
      </c>
      <c r="G34" s="9">
        <v>2.0</v>
      </c>
      <c r="H34" s="11" t="s">
        <v>26</v>
      </c>
      <c r="I34">
        <f t="shared" ref="I34:I36" si="16">IF(F34 = "D/T", E34/2,E34)</f>
        <v>2</v>
      </c>
      <c r="J34" s="35">
        <f>K3</f>
        <v>2</v>
      </c>
      <c r="K34">
        <f t="shared" ref="K34:K36" si="17">I34+J34</f>
        <v>4</v>
      </c>
      <c r="L34" s="12"/>
      <c r="R34" s="25">
        <v>4.5</v>
      </c>
      <c r="S34" s="29"/>
    </row>
    <row r="35">
      <c r="A35" s="9" t="s">
        <v>97</v>
      </c>
      <c r="B35" s="9" t="s">
        <v>98</v>
      </c>
      <c r="C35" s="21">
        <v>42604.0</v>
      </c>
      <c r="D35" s="21">
        <v>42643.0</v>
      </c>
      <c r="E35" s="9">
        <v>1.0</v>
      </c>
      <c r="F35" s="9" t="s">
        <v>53</v>
      </c>
      <c r="G35" s="9">
        <v>2.0</v>
      </c>
      <c r="H35" s="11" t="s">
        <v>99</v>
      </c>
      <c r="I35">
        <f t="shared" si="16"/>
        <v>1</v>
      </c>
      <c r="J35" s="37">
        <f>K34</f>
        <v>4</v>
      </c>
      <c r="K35">
        <f t="shared" si="17"/>
        <v>5</v>
      </c>
      <c r="R35" s="25">
        <v>5.5</v>
      </c>
      <c r="S35" s="29"/>
    </row>
    <row r="36">
      <c r="A36" s="9" t="s">
        <v>100</v>
      </c>
      <c r="B36" s="9" t="s">
        <v>56</v>
      </c>
      <c r="C36" s="21">
        <v>42651.0</v>
      </c>
      <c r="D36" s="21">
        <v>42664.0</v>
      </c>
      <c r="E36" s="9">
        <v>2.0</v>
      </c>
      <c r="F36" s="11" t="s">
        <v>30</v>
      </c>
      <c r="G36" s="9">
        <v>2.0</v>
      </c>
      <c r="H36" s="11" t="s">
        <v>49</v>
      </c>
      <c r="I36">
        <f t="shared" si="16"/>
        <v>1</v>
      </c>
      <c r="J36" s="24">
        <f>K74</f>
        <v>1.5</v>
      </c>
      <c r="K36">
        <f t="shared" si="17"/>
        <v>2.5</v>
      </c>
      <c r="L36" s="12"/>
      <c r="S36" s="27" t="s">
        <v>101</v>
      </c>
    </row>
    <row r="37">
      <c r="A37" s="16" t="s">
        <v>102</v>
      </c>
      <c r="B37" s="17" t="s">
        <v>103</v>
      </c>
      <c r="C37" s="18"/>
      <c r="D37" s="18"/>
      <c r="E37" s="18"/>
      <c r="F37" s="18"/>
      <c r="G37" s="18"/>
      <c r="H37" s="19"/>
      <c r="I37" s="19"/>
      <c r="J37" s="20"/>
      <c r="K37" s="19"/>
      <c r="L37" s="19"/>
      <c r="M37" s="19"/>
      <c r="N37" s="19"/>
      <c r="O37" s="19"/>
      <c r="P37" s="19"/>
      <c r="Q37" s="19"/>
      <c r="R37" s="19"/>
      <c r="S37" s="28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9" t="s">
        <v>104</v>
      </c>
      <c r="B38" s="9" t="s">
        <v>42</v>
      </c>
      <c r="C38" s="21">
        <v>42611.0</v>
      </c>
      <c r="D38" s="21">
        <v>42643.0</v>
      </c>
      <c r="E38" s="9">
        <v>2.0</v>
      </c>
      <c r="F38" s="9" t="s">
        <v>43</v>
      </c>
      <c r="G38" s="9">
        <v>2.0</v>
      </c>
      <c r="H38" s="11" t="s">
        <v>26</v>
      </c>
      <c r="I38">
        <f t="shared" ref="I38:I40" si="18">IF(F38 = "D/T", E38/2,E38)</f>
        <v>2</v>
      </c>
      <c r="J38" s="35">
        <f>K3</f>
        <v>2</v>
      </c>
      <c r="K38">
        <f t="shared" ref="K38:K40" si="19">I38+J38</f>
        <v>4</v>
      </c>
      <c r="L38" s="12"/>
      <c r="P38" s="29"/>
      <c r="Q38" s="34">
        <v>5.0</v>
      </c>
      <c r="S38" s="29"/>
    </row>
    <row r="39">
      <c r="A39" s="9" t="s">
        <v>105</v>
      </c>
      <c r="B39" s="9" t="s">
        <v>45</v>
      </c>
      <c r="C39" s="21">
        <v>42611.0</v>
      </c>
      <c r="D39" s="21">
        <v>42643.0</v>
      </c>
      <c r="E39" s="9">
        <v>0.5</v>
      </c>
      <c r="F39" s="9" t="s">
        <v>43</v>
      </c>
      <c r="G39" s="9">
        <v>2.0</v>
      </c>
      <c r="H39" s="11" t="s">
        <v>106</v>
      </c>
      <c r="I39">
        <f t="shared" si="18"/>
        <v>0.5</v>
      </c>
      <c r="J39" s="37">
        <f>K38</f>
        <v>4</v>
      </c>
      <c r="K39">
        <f t="shared" si="19"/>
        <v>4.5</v>
      </c>
      <c r="L39" s="12"/>
      <c r="P39" s="29"/>
      <c r="Q39" s="34" t="s">
        <v>92</v>
      </c>
      <c r="S39" s="29"/>
    </row>
    <row r="40">
      <c r="A40" s="9" t="s">
        <v>107</v>
      </c>
      <c r="B40" s="9" t="s">
        <v>48</v>
      </c>
      <c r="C40" s="21">
        <v>42651.0</v>
      </c>
      <c r="D40" s="21">
        <v>42664.0</v>
      </c>
      <c r="E40" s="9">
        <v>2.0</v>
      </c>
      <c r="F40" s="11" t="s">
        <v>30</v>
      </c>
      <c r="G40" s="9">
        <v>2.0</v>
      </c>
      <c r="H40" s="11" t="s">
        <v>49</v>
      </c>
      <c r="I40">
        <f t="shared" si="18"/>
        <v>1</v>
      </c>
      <c r="J40" s="24">
        <f>K74</f>
        <v>1.5</v>
      </c>
      <c r="K40">
        <f t="shared" si="19"/>
        <v>2.5</v>
      </c>
      <c r="L40" s="12"/>
      <c r="S40" s="27" t="s">
        <v>64</v>
      </c>
    </row>
    <row r="41">
      <c r="A41" s="16" t="s">
        <v>108</v>
      </c>
      <c r="B41" s="38" t="s">
        <v>109</v>
      </c>
      <c r="C41" s="18"/>
      <c r="D41" s="18"/>
      <c r="E41" s="18"/>
      <c r="F41" s="18"/>
      <c r="G41" s="18"/>
      <c r="H41" s="19"/>
      <c r="I41" s="19"/>
      <c r="J41" s="20"/>
      <c r="K41" s="19"/>
      <c r="L41" s="19"/>
      <c r="M41" s="19"/>
      <c r="N41" s="19"/>
      <c r="O41" s="19"/>
      <c r="P41" s="19"/>
      <c r="Q41" s="19"/>
      <c r="R41" s="19"/>
      <c r="S41" s="28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9" t="s">
        <v>110</v>
      </c>
      <c r="B42" s="9" t="s">
        <v>42</v>
      </c>
      <c r="C42" s="21">
        <v>42611.0</v>
      </c>
      <c r="D42" s="21">
        <v>42643.0</v>
      </c>
      <c r="E42" s="9">
        <v>4.0</v>
      </c>
      <c r="F42" s="9" t="s">
        <v>43</v>
      </c>
      <c r="G42" s="9">
        <v>2.0</v>
      </c>
      <c r="H42" s="11" t="s">
        <v>26</v>
      </c>
      <c r="I42">
        <f t="shared" ref="I42:I44" si="20">IF(F42 = "D/T", E42/2,E42)</f>
        <v>4</v>
      </c>
      <c r="J42" s="35">
        <f>K3</f>
        <v>2</v>
      </c>
      <c r="K42">
        <f t="shared" ref="K42:K44" si="21">I42+J42</f>
        <v>6</v>
      </c>
      <c r="L42" s="12"/>
      <c r="R42" s="32">
        <v>9.0</v>
      </c>
      <c r="S42" s="29"/>
    </row>
    <row r="43">
      <c r="A43" s="9" t="s">
        <v>111</v>
      </c>
      <c r="B43" s="9" t="s">
        <v>45</v>
      </c>
      <c r="C43" s="21">
        <v>42611.0</v>
      </c>
      <c r="D43" s="21">
        <v>42643.0</v>
      </c>
      <c r="E43" s="9">
        <v>1.0</v>
      </c>
      <c r="F43" s="9" t="s">
        <v>43</v>
      </c>
      <c r="G43" s="9">
        <v>2.0</v>
      </c>
      <c r="H43" s="11" t="s">
        <v>110</v>
      </c>
      <c r="I43">
        <f t="shared" si="20"/>
        <v>1</v>
      </c>
      <c r="J43" s="11">
        <f>K42</f>
        <v>6</v>
      </c>
      <c r="K43">
        <f t="shared" si="21"/>
        <v>7</v>
      </c>
      <c r="L43" s="12"/>
      <c r="R43" s="32">
        <v>10.0</v>
      </c>
      <c r="S43" s="29"/>
    </row>
    <row r="44">
      <c r="A44" s="9" t="s">
        <v>112</v>
      </c>
      <c r="B44" s="9" t="s">
        <v>48</v>
      </c>
      <c r="C44" s="21">
        <v>42651.0</v>
      </c>
      <c r="D44" s="21">
        <v>42664.0</v>
      </c>
      <c r="E44" s="9">
        <v>2.0</v>
      </c>
      <c r="F44" s="11" t="s">
        <v>30</v>
      </c>
      <c r="G44" s="9">
        <v>2.0</v>
      </c>
      <c r="H44" s="11" t="s">
        <v>49</v>
      </c>
      <c r="I44">
        <f t="shared" si="20"/>
        <v>1</v>
      </c>
      <c r="J44" s="24">
        <f>K74</f>
        <v>1.5</v>
      </c>
      <c r="K44">
        <f t="shared" si="21"/>
        <v>2.5</v>
      </c>
      <c r="L44" s="12"/>
      <c r="S44" s="27" t="s">
        <v>113</v>
      </c>
    </row>
    <row r="45">
      <c r="A45" s="16" t="s">
        <v>114</v>
      </c>
      <c r="B45" s="38" t="s">
        <v>115</v>
      </c>
      <c r="C45" s="19"/>
      <c r="D45" s="19"/>
      <c r="E45" s="19"/>
      <c r="F45" s="19"/>
      <c r="G45" s="19"/>
      <c r="H45" s="19"/>
      <c r="I45" s="19"/>
      <c r="J45" s="20"/>
      <c r="K45" s="19"/>
      <c r="L45" s="19"/>
      <c r="M45" s="19"/>
      <c r="N45" s="19"/>
      <c r="O45" s="19"/>
      <c r="P45" s="19"/>
      <c r="Q45" s="19"/>
      <c r="R45" s="19"/>
      <c r="S45" s="28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9" t="s">
        <v>116</v>
      </c>
      <c r="B46" s="11" t="s">
        <v>117</v>
      </c>
      <c r="C46" s="39">
        <v>42618.0</v>
      </c>
      <c r="D46" s="21">
        <v>42643.0</v>
      </c>
      <c r="E46" s="11">
        <v>4.0</v>
      </c>
      <c r="F46" s="11" t="s">
        <v>43</v>
      </c>
      <c r="G46" s="11">
        <v>2.0</v>
      </c>
      <c r="H46" s="11" t="s">
        <v>26</v>
      </c>
      <c r="I46">
        <f t="shared" ref="I46:I48" si="22">IF(F46 = "D/T", E46/2,E46)</f>
        <v>4</v>
      </c>
      <c r="J46" s="35">
        <f>K3</f>
        <v>2</v>
      </c>
      <c r="K46">
        <f t="shared" ref="K46:K48" si="23">I46+J46</f>
        <v>6</v>
      </c>
      <c r="L46" s="12"/>
      <c r="S46" s="29"/>
      <c r="T46" s="32">
        <v>4.0</v>
      </c>
    </row>
    <row r="47">
      <c r="A47" s="9" t="s">
        <v>118</v>
      </c>
      <c r="B47" s="11" t="s">
        <v>119</v>
      </c>
      <c r="C47" s="39">
        <v>42618.0</v>
      </c>
      <c r="D47" s="21">
        <v>42643.0</v>
      </c>
      <c r="E47" s="11">
        <v>1.0</v>
      </c>
      <c r="F47" s="11" t="s">
        <v>43</v>
      </c>
      <c r="G47" s="11">
        <v>2.0</v>
      </c>
      <c r="H47" s="11" t="s">
        <v>116</v>
      </c>
      <c r="I47">
        <f t="shared" si="22"/>
        <v>1</v>
      </c>
      <c r="J47" s="11">
        <f t="shared" ref="J47:J48" si="24">K46</f>
        <v>6</v>
      </c>
      <c r="K47">
        <f t="shared" si="23"/>
        <v>7</v>
      </c>
      <c r="L47" s="12"/>
      <c r="S47" s="29"/>
      <c r="T47" s="32">
        <v>5.0</v>
      </c>
    </row>
    <row r="48">
      <c r="A48" s="9" t="s">
        <v>120</v>
      </c>
      <c r="B48" s="11" t="s">
        <v>48</v>
      </c>
      <c r="C48" s="21">
        <v>42651.0</v>
      </c>
      <c r="D48" s="21">
        <v>42664.0</v>
      </c>
      <c r="E48" s="11">
        <v>2.0</v>
      </c>
      <c r="F48" s="11" t="s">
        <v>30</v>
      </c>
      <c r="G48" s="11">
        <v>2.0</v>
      </c>
      <c r="H48" s="11" t="s">
        <v>49</v>
      </c>
      <c r="I48">
        <f t="shared" si="22"/>
        <v>1</v>
      </c>
      <c r="J48" s="11">
        <f t="shared" si="24"/>
        <v>7</v>
      </c>
      <c r="K48">
        <f t="shared" si="23"/>
        <v>8</v>
      </c>
      <c r="L48" s="12"/>
      <c r="T48" s="27" t="s">
        <v>121</v>
      </c>
    </row>
    <row r="49">
      <c r="A49" s="11"/>
      <c r="J49" s="11"/>
    </row>
    <row r="50">
      <c r="A50" s="15" t="s">
        <v>122</v>
      </c>
      <c r="B50" s="40" t="s">
        <v>123</v>
      </c>
      <c r="C50" s="8"/>
      <c r="D50" s="8"/>
      <c r="E50" s="8"/>
      <c r="F50" s="8"/>
      <c r="G50" s="8"/>
      <c r="H50" s="8"/>
      <c r="I50" s="8"/>
      <c r="J50" s="1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20" t="s">
        <v>124</v>
      </c>
      <c r="B51" s="38" t="s">
        <v>125</v>
      </c>
      <c r="C51" s="19"/>
      <c r="D51" s="19"/>
      <c r="E51" s="19"/>
      <c r="F51" s="19"/>
      <c r="G51" s="19"/>
      <c r="H51" s="19"/>
      <c r="I51" s="19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1" t="s">
        <v>126</v>
      </c>
      <c r="B52" s="11" t="s">
        <v>127</v>
      </c>
      <c r="C52" s="21">
        <v>42583.0</v>
      </c>
      <c r="D52" s="21">
        <v>42643.0</v>
      </c>
      <c r="E52" s="11">
        <v>8.0</v>
      </c>
      <c r="F52" s="11" t="s">
        <v>30</v>
      </c>
      <c r="G52" s="11">
        <v>2.0</v>
      </c>
      <c r="I52">
        <f t="shared" ref="I52:I53" si="25">IF(F52 = "D/T", E52/2,E52)</f>
        <v>4</v>
      </c>
      <c r="J52" s="11">
        <v>0.0</v>
      </c>
      <c r="K52">
        <f t="shared" ref="K52:K53" si="26">I52+J52</f>
        <v>4</v>
      </c>
      <c r="L52" s="12"/>
      <c r="M52" s="13" t="s">
        <v>128</v>
      </c>
      <c r="N52" s="13" t="s">
        <v>129</v>
      </c>
      <c r="O52" s="13" t="s">
        <v>130</v>
      </c>
    </row>
    <row r="53">
      <c r="A53" s="11" t="s">
        <v>131</v>
      </c>
      <c r="B53" s="11" t="s">
        <v>132</v>
      </c>
      <c r="C53" s="21">
        <v>42631.0</v>
      </c>
      <c r="D53" s="21">
        <v>42643.0</v>
      </c>
      <c r="E53" s="11">
        <v>2.0</v>
      </c>
      <c r="F53" s="11" t="s">
        <v>30</v>
      </c>
      <c r="G53" s="11">
        <v>2.0</v>
      </c>
      <c r="H53" s="11" t="s">
        <v>126</v>
      </c>
      <c r="I53">
        <f t="shared" si="25"/>
        <v>1</v>
      </c>
      <c r="J53" s="11">
        <f>K52</f>
        <v>4</v>
      </c>
      <c r="K53">
        <f t="shared" si="26"/>
        <v>5</v>
      </c>
      <c r="L53" s="12"/>
      <c r="M53" s="13" t="s">
        <v>133</v>
      </c>
      <c r="N53" s="13" t="s">
        <v>134</v>
      </c>
      <c r="O53" s="13" t="s">
        <v>135</v>
      </c>
    </row>
    <row r="54">
      <c r="A54" s="20" t="s">
        <v>136</v>
      </c>
      <c r="B54" s="38" t="s">
        <v>137</v>
      </c>
      <c r="C54" s="19"/>
      <c r="D54" s="19"/>
      <c r="E54" s="19"/>
      <c r="F54" s="19"/>
      <c r="G54" s="19"/>
      <c r="H54" s="19"/>
      <c r="I54" s="19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1" t="s">
        <v>138</v>
      </c>
      <c r="B55" s="11" t="s">
        <v>127</v>
      </c>
      <c r="C55" s="21">
        <v>42583.0</v>
      </c>
      <c r="D55" s="21">
        <v>42643.0</v>
      </c>
      <c r="E55" s="11">
        <v>4.0</v>
      </c>
      <c r="F55" s="11" t="s">
        <v>30</v>
      </c>
      <c r="G55" s="11">
        <v>2.0</v>
      </c>
      <c r="I55">
        <f t="shared" ref="I55:I56" si="27">IF(F55 = "D/T", E55/2,E55)</f>
        <v>2</v>
      </c>
      <c r="J55" s="11">
        <v>0.0</v>
      </c>
      <c r="K55">
        <f t="shared" ref="K55:K56" si="28">I55+J55</f>
        <v>2</v>
      </c>
      <c r="L55" s="12"/>
      <c r="P55" s="13" t="s">
        <v>139</v>
      </c>
    </row>
    <row r="56">
      <c r="A56" s="11" t="s">
        <v>140</v>
      </c>
      <c r="B56" s="11" t="s">
        <v>141</v>
      </c>
      <c r="C56" s="21">
        <v>42649.0</v>
      </c>
      <c r="D56" s="21">
        <v>42643.0</v>
      </c>
      <c r="E56" s="11">
        <v>1.0</v>
      </c>
      <c r="F56" s="11" t="s">
        <v>30</v>
      </c>
      <c r="G56" s="11">
        <v>2.0</v>
      </c>
      <c r="H56" s="11" t="s">
        <v>138</v>
      </c>
      <c r="I56">
        <f t="shared" si="27"/>
        <v>0.5</v>
      </c>
      <c r="J56" s="11">
        <f>K55</f>
        <v>2</v>
      </c>
      <c r="K56">
        <f t="shared" si="28"/>
        <v>2.5</v>
      </c>
      <c r="P56" s="13" t="s">
        <v>142</v>
      </c>
    </row>
    <row r="57">
      <c r="J57" s="11"/>
    </row>
    <row r="58">
      <c r="A58" s="15" t="s">
        <v>143</v>
      </c>
      <c r="B58" s="40" t="s">
        <v>144</v>
      </c>
      <c r="C58" s="8"/>
      <c r="D58" s="8"/>
      <c r="E58" s="8"/>
      <c r="F58" s="8"/>
      <c r="G58" s="8"/>
      <c r="H58" s="8"/>
      <c r="I58" s="8"/>
      <c r="J58" s="15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20" t="s">
        <v>145</v>
      </c>
      <c r="B59" s="38" t="s">
        <v>146</v>
      </c>
      <c r="C59" s="19"/>
      <c r="D59" s="19"/>
      <c r="E59" s="19"/>
      <c r="F59" s="19"/>
      <c r="G59" s="19"/>
      <c r="H59" s="19"/>
      <c r="I59" s="19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1" t="s">
        <v>147</v>
      </c>
      <c r="B60" s="11" t="s">
        <v>127</v>
      </c>
      <c r="C60" s="21">
        <v>42649.0</v>
      </c>
      <c r="D60" s="21">
        <v>42643.0</v>
      </c>
      <c r="E60" s="11">
        <v>4.0</v>
      </c>
      <c r="F60" s="11" t="s">
        <v>30</v>
      </c>
      <c r="G60" s="11">
        <v>2.0</v>
      </c>
      <c r="H60" s="11" t="s">
        <v>140</v>
      </c>
      <c r="I60">
        <f t="shared" ref="I60:I62" si="29">IF(F60 = "D/T", E60/2,E60)</f>
        <v>2</v>
      </c>
      <c r="J60" s="11">
        <f>K56</f>
        <v>2.5</v>
      </c>
      <c r="K60">
        <f t="shared" ref="K60:K62" si="30">I60+J60</f>
        <v>4.5</v>
      </c>
      <c r="L60" s="12"/>
      <c r="P60" s="13" t="s">
        <v>134</v>
      </c>
    </row>
    <row r="61">
      <c r="A61" s="11" t="s">
        <v>148</v>
      </c>
      <c r="B61" s="11" t="s">
        <v>149</v>
      </c>
      <c r="C61" s="39">
        <v>42679.0</v>
      </c>
      <c r="D61" s="39">
        <v>42694.0</v>
      </c>
      <c r="E61" s="11">
        <v>5.0</v>
      </c>
      <c r="F61" s="11" t="s">
        <v>30</v>
      </c>
      <c r="G61" s="11">
        <v>2.0</v>
      </c>
      <c r="H61" s="11" t="s">
        <v>147</v>
      </c>
      <c r="I61">
        <f t="shared" si="29"/>
        <v>2.5</v>
      </c>
      <c r="J61" s="11">
        <f>K60</f>
        <v>4.5</v>
      </c>
      <c r="K61">
        <f t="shared" si="30"/>
        <v>7</v>
      </c>
      <c r="P61" s="13" t="s">
        <v>150</v>
      </c>
    </row>
    <row r="62">
      <c r="A62" s="11" t="s">
        <v>151</v>
      </c>
      <c r="B62" s="11" t="s">
        <v>56</v>
      </c>
      <c r="C62" s="21">
        <v>42651.0</v>
      </c>
      <c r="D62" s="39">
        <v>42664.0</v>
      </c>
      <c r="E62" s="11">
        <v>0.5</v>
      </c>
      <c r="F62" s="11" t="s">
        <v>30</v>
      </c>
      <c r="G62" s="11">
        <v>2.0</v>
      </c>
      <c r="H62" s="11" t="s">
        <v>49</v>
      </c>
      <c r="I62">
        <f t="shared" si="29"/>
        <v>0.25</v>
      </c>
      <c r="J62" s="24">
        <f>K74</f>
        <v>1.5</v>
      </c>
      <c r="K62">
        <f t="shared" si="30"/>
        <v>1.75</v>
      </c>
      <c r="L62" s="12"/>
      <c r="T62" s="27" t="s">
        <v>152</v>
      </c>
    </row>
    <row r="63">
      <c r="J63" s="11"/>
    </row>
    <row r="64">
      <c r="A64" s="15" t="s">
        <v>153</v>
      </c>
      <c r="B64" s="40" t="s">
        <v>154</v>
      </c>
      <c r="C64" s="8"/>
      <c r="D64" s="8"/>
      <c r="E64" s="8"/>
      <c r="F64" s="8"/>
      <c r="G64" s="8"/>
      <c r="H64" s="8"/>
      <c r="I64" s="8"/>
      <c r="J64" s="15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1" t="s">
        <v>155</v>
      </c>
      <c r="B65" s="11" t="s">
        <v>156</v>
      </c>
      <c r="C65" s="39">
        <v>42519.0</v>
      </c>
      <c r="D65" s="39">
        <v>42524.0</v>
      </c>
      <c r="E65" s="11">
        <v>2.0</v>
      </c>
      <c r="F65" s="11" t="s">
        <v>30</v>
      </c>
      <c r="G65" s="11">
        <v>1.0</v>
      </c>
      <c r="I65">
        <f t="shared" ref="I65:I69" si="31">IF(F65 = "D/T", E65/2,E65)</f>
        <v>1</v>
      </c>
      <c r="J65" s="11">
        <v>0.0</v>
      </c>
      <c r="K65">
        <f t="shared" ref="K65:K69" si="32">I65+J65</f>
        <v>1</v>
      </c>
      <c r="S65" s="41"/>
      <c r="T65" s="42" t="s">
        <v>157</v>
      </c>
      <c r="U65" s="41"/>
      <c r="V65" s="41"/>
    </row>
    <row r="66">
      <c r="A66" s="11" t="s">
        <v>158</v>
      </c>
      <c r="B66" s="43" t="s">
        <v>159</v>
      </c>
      <c r="C66" s="21">
        <v>42626.0</v>
      </c>
      <c r="D66" s="21">
        <v>42643.0</v>
      </c>
      <c r="E66" s="11">
        <v>1.5</v>
      </c>
      <c r="F66" s="11" t="s">
        <v>53</v>
      </c>
      <c r="G66" s="11">
        <v>2.0</v>
      </c>
      <c r="I66">
        <f t="shared" si="31"/>
        <v>1.5</v>
      </c>
      <c r="J66" s="11">
        <v>0.0</v>
      </c>
      <c r="K66">
        <f t="shared" si="32"/>
        <v>1.5</v>
      </c>
      <c r="S66" s="29"/>
      <c r="T66" s="31" t="s">
        <v>160</v>
      </c>
    </row>
    <row r="67">
      <c r="A67" s="11" t="s">
        <v>161</v>
      </c>
      <c r="B67" s="43" t="s">
        <v>162</v>
      </c>
      <c r="C67" s="39">
        <v>42633.0</v>
      </c>
      <c r="D67" s="21">
        <v>42643.0</v>
      </c>
      <c r="E67" s="11">
        <v>2.0</v>
      </c>
      <c r="F67" s="11" t="s">
        <v>30</v>
      </c>
      <c r="G67" s="11">
        <v>1.0</v>
      </c>
      <c r="H67" s="11" t="s">
        <v>158</v>
      </c>
      <c r="I67">
        <f t="shared" si="31"/>
        <v>1</v>
      </c>
      <c r="J67" s="11">
        <f t="shared" ref="J67:J68" si="33">K66</f>
        <v>1.5</v>
      </c>
      <c r="K67">
        <f t="shared" si="32"/>
        <v>2.5</v>
      </c>
      <c r="S67" s="29"/>
      <c r="T67" s="42" t="s">
        <v>163</v>
      </c>
      <c r="U67" s="41"/>
    </row>
    <row r="68">
      <c r="A68" s="11" t="s">
        <v>164</v>
      </c>
      <c r="B68" s="43" t="s">
        <v>165</v>
      </c>
      <c r="C68" s="21">
        <v>42640.0</v>
      </c>
      <c r="D68" s="21">
        <v>42643.0</v>
      </c>
      <c r="E68" s="11">
        <v>2.5</v>
      </c>
      <c r="F68" s="11" t="s">
        <v>53</v>
      </c>
      <c r="G68" s="11">
        <v>2.0</v>
      </c>
      <c r="H68" s="11" t="s">
        <v>161</v>
      </c>
      <c r="I68">
        <f t="shared" si="31"/>
        <v>2.5</v>
      </c>
      <c r="J68" s="11">
        <f t="shared" si="33"/>
        <v>2.5</v>
      </c>
      <c r="K68">
        <f t="shared" si="32"/>
        <v>5</v>
      </c>
      <c r="S68" s="29"/>
      <c r="T68" s="31" t="s">
        <v>166</v>
      </c>
    </row>
    <row r="69">
      <c r="A69" s="11" t="s">
        <v>92</v>
      </c>
      <c r="B69" s="43" t="s">
        <v>167</v>
      </c>
      <c r="C69" s="21">
        <v>42651.0</v>
      </c>
      <c r="D69" s="21">
        <v>42664.0</v>
      </c>
      <c r="E69" s="11">
        <v>0.5</v>
      </c>
      <c r="F69" s="11" t="s">
        <v>30</v>
      </c>
      <c r="G69" s="11">
        <v>2.0</v>
      </c>
      <c r="H69" s="11" t="s">
        <v>49</v>
      </c>
      <c r="I69">
        <f t="shared" si="31"/>
        <v>0.25</v>
      </c>
      <c r="J69" s="11">
        <f>K74</f>
        <v>1.5</v>
      </c>
      <c r="K69">
        <f t="shared" si="32"/>
        <v>1.75</v>
      </c>
      <c r="S69" s="41"/>
      <c r="T69" s="42" t="s">
        <v>168</v>
      </c>
    </row>
    <row r="70">
      <c r="A70" s="11"/>
      <c r="B70" s="44"/>
      <c r="J70" s="11"/>
    </row>
    <row r="71">
      <c r="A71" s="15" t="s">
        <v>169</v>
      </c>
      <c r="B71" s="40" t="s">
        <v>170</v>
      </c>
      <c r="C71" s="8"/>
      <c r="D71" s="8"/>
      <c r="E71" s="8"/>
      <c r="F71" s="8"/>
      <c r="G71" s="8"/>
      <c r="H71" s="8"/>
      <c r="I71" s="8"/>
      <c r="J71" s="15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1" t="s">
        <v>171</v>
      </c>
      <c r="B72" s="11" t="s">
        <v>172</v>
      </c>
      <c r="C72" s="21">
        <v>42644.0</v>
      </c>
      <c r="D72" s="21">
        <v>42651.0</v>
      </c>
      <c r="E72" s="11">
        <v>1.0</v>
      </c>
      <c r="F72" s="11" t="s">
        <v>43</v>
      </c>
      <c r="G72" s="11">
        <v>4.0</v>
      </c>
      <c r="I72">
        <f t="shared" ref="I72:I79" si="34">IF(F72 = "D/T", E72/2,E72)</f>
        <v>1</v>
      </c>
      <c r="J72" s="11">
        <v>0.0</v>
      </c>
      <c r="K72">
        <f t="shared" ref="K72:K79" si="35">I72+J72</f>
        <v>1</v>
      </c>
      <c r="L72" s="12"/>
      <c r="Q72" s="32" t="s">
        <v>67</v>
      </c>
    </row>
    <row r="73">
      <c r="A73" s="11" t="s">
        <v>173</v>
      </c>
      <c r="B73" s="11" t="s">
        <v>174</v>
      </c>
      <c r="C73" s="21">
        <v>42644.0</v>
      </c>
      <c r="D73" s="21">
        <v>42651.0</v>
      </c>
      <c r="E73" s="11">
        <v>1.0</v>
      </c>
      <c r="F73" s="11" t="s">
        <v>53</v>
      </c>
      <c r="G73" s="11">
        <v>4.0</v>
      </c>
      <c r="I73">
        <f t="shared" si="34"/>
        <v>1</v>
      </c>
      <c r="J73" s="11">
        <v>0.0</v>
      </c>
      <c r="K73">
        <f t="shared" si="35"/>
        <v>1</v>
      </c>
      <c r="L73" s="12"/>
      <c r="Q73" s="25" t="s">
        <v>175</v>
      </c>
    </row>
    <row r="74">
      <c r="A74" s="11" t="s">
        <v>49</v>
      </c>
      <c r="B74" s="11" t="s">
        <v>176</v>
      </c>
      <c r="C74" s="21">
        <v>42644.0</v>
      </c>
      <c r="D74" s="21">
        <v>42651.0</v>
      </c>
      <c r="E74" s="11">
        <v>1.0</v>
      </c>
      <c r="F74" s="11" t="s">
        <v>30</v>
      </c>
      <c r="G74" s="11">
        <v>2.0</v>
      </c>
      <c r="H74" s="11" t="s">
        <v>177</v>
      </c>
      <c r="I74">
        <f t="shared" si="34"/>
        <v>0.5</v>
      </c>
      <c r="J74" s="11">
        <f>MAX(K72:K73)</f>
        <v>1</v>
      </c>
      <c r="K74">
        <f t="shared" si="35"/>
        <v>1.5</v>
      </c>
      <c r="L74" s="12"/>
      <c r="R74" s="13" t="s">
        <v>178</v>
      </c>
    </row>
    <row r="75">
      <c r="A75" s="11" t="s">
        <v>179</v>
      </c>
      <c r="B75" s="11" t="s">
        <v>180</v>
      </c>
      <c r="C75" s="21">
        <v>42651.0</v>
      </c>
      <c r="D75" s="21">
        <v>42664.0</v>
      </c>
      <c r="E75" s="11">
        <v>4.0</v>
      </c>
      <c r="F75" s="11" t="s">
        <v>53</v>
      </c>
      <c r="G75" s="11">
        <v>2.0</v>
      </c>
      <c r="H75" s="11" t="s">
        <v>49</v>
      </c>
      <c r="I75">
        <f t="shared" si="34"/>
        <v>4</v>
      </c>
      <c r="J75" s="11">
        <f t="shared" ref="J75:J79" si="36">K74</f>
        <v>1.5</v>
      </c>
      <c r="K75">
        <f t="shared" si="35"/>
        <v>5.5</v>
      </c>
      <c r="L75" s="12"/>
      <c r="R75" s="25">
        <v>10.0</v>
      </c>
    </row>
    <row r="76">
      <c r="A76" s="11" t="s">
        <v>101</v>
      </c>
      <c r="B76" s="11" t="s">
        <v>170</v>
      </c>
      <c r="C76" s="39">
        <v>42658.0</v>
      </c>
      <c r="D76" s="39">
        <v>42664.0</v>
      </c>
      <c r="E76" s="11">
        <v>4.0</v>
      </c>
      <c r="F76" s="11" t="s">
        <v>43</v>
      </c>
      <c r="G76" s="11">
        <v>2.0</v>
      </c>
      <c r="H76" s="11" t="s">
        <v>179</v>
      </c>
      <c r="I76">
        <f t="shared" si="34"/>
        <v>4</v>
      </c>
      <c r="J76" s="11">
        <f t="shared" si="36"/>
        <v>5.5</v>
      </c>
      <c r="K76">
        <f t="shared" si="35"/>
        <v>9.5</v>
      </c>
      <c r="L76" s="12"/>
      <c r="V76" s="32">
        <v>4.0</v>
      </c>
    </row>
    <row r="77">
      <c r="A77" s="11" t="s">
        <v>181</v>
      </c>
      <c r="B77" s="11" t="s">
        <v>182</v>
      </c>
      <c r="C77" s="39">
        <v>42665.0</v>
      </c>
      <c r="D77" s="39">
        <v>42680.0</v>
      </c>
      <c r="E77" s="11">
        <v>3.0</v>
      </c>
      <c r="F77" s="11" t="s">
        <v>53</v>
      </c>
      <c r="G77" s="11">
        <v>2.0</v>
      </c>
      <c r="H77" s="11" t="s">
        <v>101</v>
      </c>
      <c r="I77">
        <f t="shared" si="34"/>
        <v>3</v>
      </c>
      <c r="J77" s="11">
        <f t="shared" si="36"/>
        <v>9.5</v>
      </c>
      <c r="K77">
        <f t="shared" si="35"/>
        <v>12.5</v>
      </c>
      <c r="L77" s="12"/>
      <c r="V77" s="25">
        <v>3.0</v>
      </c>
    </row>
    <row r="78">
      <c r="A78" s="11" t="s">
        <v>183</v>
      </c>
      <c r="B78" s="11" t="s">
        <v>184</v>
      </c>
      <c r="C78" s="39">
        <v>42672.0</v>
      </c>
      <c r="D78" s="39">
        <v>42680.0</v>
      </c>
      <c r="E78" s="11">
        <v>2.0</v>
      </c>
      <c r="F78" s="11" t="s">
        <v>43</v>
      </c>
      <c r="G78" s="11">
        <v>2.0</v>
      </c>
      <c r="H78" s="11" t="s">
        <v>181</v>
      </c>
      <c r="I78">
        <f t="shared" si="34"/>
        <v>2</v>
      </c>
      <c r="J78" s="11">
        <f t="shared" si="36"/>
        <v>12.5</v>
      </c>
      <c r="K78">
        <f t="shared" si="35"/>
        <v>14.5</v>
      </c>
      <c r="L78" s="12"/>
      <c r="V78" s="32">
        <v>6.0</v>
      </c>
    </row>
    <row r="79">
      <c r="A79" s="11" t="s">
        <v>185</v>
      </c>
      <c r="B79" s="11" t="s">
        <v>186</v>
      </c>
      <c r="C79" s="39">
        <v>42672.0</v>
      </c>
      <c r="D79" s="39">
        <v>42680.0</v>
      </c>
      <c r="E79" s="11">
        <v>1.0</v>
      </c>
      <c r="F79" s="11" t="s">
        <v>53</v>
      </c>
      <c r="G79" s="11">
        <v>2.0</v>
      </c>
      <c r="H79" s="11" t="s">
        <v>183</v>
      </c>
      <c r="I79">
        <f t="shared" si="34"/>
        <v>1</v>
      </c>
      <c r="J79" s="11">
        <f t="shared" si="36"/>
        <v>14.5</v>
      </c>
      <c r="K79">
        <f t="shared" si="35"/>
        <v>15.5</v>
      </c>
      <c r="L79" s="12"/>
      <c r="V79" s="25">
        <v>4.0</v>
      </c>
    </row>
    <row r="80">
      <c r="J80" s="11"/>
    </row>
    <row r="81">
      <c r="A81" s="15" t="s">
        <v>187</v>
      </c>
      <c r="B81" s="40" t="s">
        <v>188</v>
      </c>
      <c r="C81" s="8"/>
      <c r="D81" s="8"/>
      <c r="E81" s="8"/>
      <c r="F81" s="8"/>
      <c r="G81" s="8"/>
      <c r="H81" s="8"/>
      <c r="I81" s="8"/>
      <c r="J81" s="15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11" t="s">
        <v>189</v>
      </c>
      <c r="B82" s="11" t="s">
        <v>190</v>
      </c>
      <c r="C82" s="39">
        <v>42672.0</v>
      </c>
      <c r="D82" s="39">
        <v>42676.0</v>
      </c>
      <c r="E82" s="11">
        <v>1.0</v>
      </c>
      <c r="F82" s="11" t="s">
        <v>30</v>
      </c>
      <c r="G82" s="11">
        <v>4.0</v>
      </c>
      <c r="I82">
        <f t="shared" ref="I82:I88" si="37">IF(F82 = "D/T", E82/2,E82)</f>
        <v>0.5</v>
      </c>
      <c r="J82" s="11">
        <v>0.0</v>
      </c>
      <c r="K82">
        <f t="shared" ref="K82:K88" si="38">I82+J82</f>
        <v>0.5</v>
      </c>
      <c r="L82" s="12"/>
      <c r="U82" s="13" t="s">
        <v>191</v>
      </c>
    </row>
    <row r="83">
      <c r="A83" s="11" t="s">
        <v>192</v>
      </c>
      <c r="B83" s="11" t="s">
        <v>193</v>
      </c>
      <c r="C83" s="39">
        <v>42672.0</v>
      </c>
      <c r="D83" s="39">
        <v>42676.0</v>
      </c>
      <c r="E83" s="11">
        <v>4.0</v>
      </c>
      <c r="F83" s="11" t="s">
        <v>30</v>
      </c>
      <c r="G83" s="11">
        <v>2.0</v>
      </c>
      <c r="I83">
        <f t="shared" si="37"/>
        <v>2</v>
      </c>
      <c r="J83" s="11">
        <v>0.0</v>
      </c>
      <c r="K83">
        <f t="shared" si="38"/>
        <v>2</v>
      </c>
      <c r="L83" s="33"/>
      <c r="U83" s="13" t="s">
        <v>194</v>
      </c>
    </row>
    <row r="84">
      <c r="A84" s="11" t="s">
        <v>195</v>
      </c>
      <c r="B84" s="11" t="s">
        <v>196</v>
      </c>
      <c r="C84" s="39">
        <v>42679.0</v>
      </c>
      <c r="D84" s="39">
        <v>42694.0</v>
      </c>
      <c r="E84" s="11">
        <v>24.0</v>
      </c>
      <c r="F84" s="11" t="s">
        <v>30</v>
      </c>
      <c r="G84" s="11">
        <v>2.0</v>
      </c>
      <c r="H84" s="11" t="s">
        <v>197</v>
      </c>
      <c r="I84">
        <f t="shared" si="37"/>
        <v>12</v>
      </c>
      <c r="J84" s="11">
        <f>MAX(K82:K83)</f>
        <v>2</v>
      </c>
      <c r="K84">
        <f t="shared" si="38"/>
        <v>14</v>
      </c>
      <c r="L84" s="33"/>
      <c r="V84" s="13" t="s">
        <v>198</v>
      </c>
    </row>
    <row r="85">
      <c r="A85" s="11" t="s">
        <v>199</v>
      </c>
      <c r="B85" s="11" t="s">
        <v>200</v>
      </c>
      <c r="C85" s="39">
        <v>42679.0</v>
      </c>
      <c r="D85" s="39">
        <v>42694.0</v>
      </c>
      <c r="E85" s="11">
        <v>2.0</v>
      </c>
      <c r="F85" s="11" t="s">
        <v>43</v>
      </c>
      <c r="G85" s="11">
        <v>2.0</v>
      </c>
      <c r="H85" s="11" t="s">
        <v>195</v>
      </c>
      <c r="I85">
        <f t="shared" si="37"/>
        <v>2</v>
      </c>
      <c r="J85" s="11">
        <f t="shared" ref="J85:J88" si="39">K84</f>
        <v>14</v>
      </c>
      <c r="K85">
        <f t="shared" si="38"/>
        <v>16</v>
      </c>
      <c r="L85" s="33"/>
      <c r="W85" s="32">
        <v>2.0</v>
      </c>
    </row>
    <row r="86">
      <c r="A86" s="11" t="s">
        <v>64</v>
      </c>
      <c r="B86" s="11" t="s">
        <v>201</v>
      </c>
      <c r="C86" s="39">
        <v>42686.0</v>
      </c>
      <c r="D86" s="39">
        <v>42698.0</v>
      </c>
      <c r="E86" s="11">
        <v>0.0</v>
      </c>
      <c r="F86" s="11" t="s">
        <v>43</v>
      </c>
      <c r="G86" s="11">
        <v>2.0</v>
      </c>
      <c r="H86" s="11" t="s">
        <v>199</v>
      </c>
      <c r="I86">
        <f t="shared" si="37"/>
        <v>0</v>
      </c>
      <c r="J86" s="11">
        <f t="shared" si="39"/>
        <v>16</v>
      </c>
      <c r="K86">
        <f t="shared" si="38"/>
        <v>16</v>
      </c>
      <c r="L86" s="33"/>
      <c r="W86" s="32">
        <v>2.0</v>
      </c>
    </row>
    <row r="87">
      <c r="A87" s="11" t="s">
        <v>202</v>
      </c>
      <c r="B87" s="11" t="s">
        <v>203</v>
      </c>
      <c r="C87" s="39">
        <v>42693.0</v>
      </c>
      <c r="D87" s="39">
        <v>42699.0</v>
      </c>
      <c r="E87" s="11">
        <v>2.0</v>
      </c>
      <c r="F87" s="11" t="s">
        <v>30</v>
      </c>
      <c r="G87" s="11">
        <v>2.0</v>
      </c>
      <c r="H87" s="11" t="s">
        <v>64</v>
      </c>
      <c r="I87">
        <f t="shared" si="37"/>
        <v>1</v>
      </c>
      <c r="J87" s="11">
        <f t="shared" si="39"/>
        <v>16</v>
      </c>
      <c r="K87">
        <f t="shared" si="38"/>
        <v>17</v>
      </c>
      <c r="W87" s="13" t="s">
        <v>204</v>
      </c>
    </row>
    <row r="88">
      <c r="A88" s="11" t="s">
        <v>205</v>
      </c>
      <c r="B88" s="11" t="s">
        <v>206</v>
      </c>
      <c r="C88" s="39">
        <v>42700.0</v>
      </c>
      <c r="D88" s="39">
        <v>42706.0</v>
      </c>
      <c r="E88" s="11">
        <v>0.0</v>
      </c>
      <c r="F88" s="11" t="s">
        <v>43</v>
      </c>
      <c r="G88" s="11">
        <v>2.0</v>
      </c>
      <c r="H88" s="11" t="s">
        <v>202</v>
      </c>
      <c r="I88">
        <f t="shared" si="37"/>
        <v>0</v>
      </c>
      <c r="J88" s="11">
        <f t="shared" si="39"/>
        <v>17</v>
      </c>
      <c r="K88">
        <f t="shared" si="38"/>
        <v>17</v>
      </c>
      <c r="W88" s="32">
        <v>3.0</v>
      </c>
    </row>
    <row r="89">
      <c r="J89" s="11"/>
    </row>
    <row r="90">
      <c r="A90" s="15" t="s">
        <v>207</v>
      </c>
      <c r="B90" s="40" t="s">
        <v>208</v>
      </c>
      <c r="C90" s="8"/>
      <c r="D90" s="8"/>
      <c r="E90" s="8"/>
      <c r="F90" s="8"/>
      <c r="G90" s="8"/>
      <c r="H90" s="8"/>
      <c r="I90" s="8"/>
      <c r="J90" s="15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11" t="s">
        <v>209</v>
      </c>
      <c r="B91" s="11" t="s">
        <v>210</v>
      </c>
      <c r="C91" s="39">
        <v>42509.0</v>
      </c>
      <c r="D91" s="39">
        <v>42510.0</v>
      </c>
      <c r="E91" s="11">
        <v>4.0</v>
      </c>
      <c r="F91" s="11" t="s">
        <v>30</v>
      </c>
      <c r="G91" s="11">
        <v>1.0</v>
      </c>
      <c r="I91">
        <f t="shared" ref="I91:I103" si="40">IF(F91 = "D/T", E91/2,E91)</f>
        <v>2</v>
      </c>
      <c r="J91" s="11">
        <v>0.0</v>
      </c>
      <c r="K91">
        <f t="shared" ref="K91:K104" si="41">I91+J91</f>
        <v>2</v>
      </c>
      <c r="L91" s="12"/>
      <c r="M91" s="13" t="s">
        <v>211</v>
      </c>
    </row>
    <row r="92">
      <c r="A92" s="11" t="s">
        <v>212</v>
      </c>
      <c r="B92" s="11" t="s">
        <v>213</v>
      </c>
      <c r="C92" s="39">
        <v>42509.0</v>
      </c>
      <c r="D92" s="39">
        <v>42510.0</v>
      </c>
      <c r="E92" s="11">
        <v>4.0</v>
      </c>
      <c r="F92" s="11" t="s">
        <v>30</v>
      </c>
      <c r="G92" s="11">
        <v>1.0</v>
      </c>
      <c r="I92">
        <f t="shared" si="40"/>
        <v>2</v>
      </c>
      <c r="J92" s="11">
        <v>0.0</v>
      </c>
      <c r="K92">
        <f t="shared" si="41"/>
        <v>2</v>
      </c>
      <c r="L92" s="12"/>
      <c r="M92" s="13" t="s">
        <v>214</v>
      </c>
    </row>
    <row r="93">
      <c r="A93" s="11" t="s">
        <v>215</v>
      </c>
      <c r="B93" s="11" t="s">
        <v>216</v>
      </c>
      <c r="C93" s="39">
        <v>42517.0</v>
      </c>
      <c r="D93" s="39">
        <v>42524.0</v>
      </c>
      <c r="E93" s="11">
        <v>2.0</v>
      </c>
      <c r="F93" s="11" t="s">
        <v>30</v>
      </c>
      <c r="G93" s="11">
        <v>1.0</v>
      </c>
      <c r="H93" s="11"/>
      <c r="I93">
        <f t="shared" si="40"/>
        <v>1</v>
      </c>
      <c r="J93" s="11">
        <f>K92</f>
        <v>2</v>
      </c>
      <c r="K93">
        <f t="shared" si="41"/>
        <v>3</v>
      </c>
      <c r="L93" s="12"/>
      <c r="M93" s="13" t="s">
        <v>217</v>
      </c>
    </row>
    <row r="94">
      <c r="A94" s="11" t="s">
        <v>218</v>
      </c>
      <c r="B94" s="45" t="s">
        <v>219</v>
      </c>
      <c r="C94" s="39">
        <v>42636.0</v>
      </c>
      <c r="D94" s="39">
        <v>42643.0</v>
      </c>
      <c r="E94" s="11">
        <v>0.5</v>
      </c>
      <c r="F94" s="11" t="s">
        <v>43</v>
      </c>
      <c r="G94" s="11">
        <v>4.0</v>
      </c>
      <c r="H94" s="11" t="s">
        <v>59</v>
      </c>
      <c r="I94">
        <f t="shared" si="40"/>
        <v>0.5</v>
      </c>
      <c r="J94" s="11">
        <f>K8</f>
        <v>4</v>
      </c>
      <c r="K94">
        <f t="shared" si="41"/>
        <v>4.5</v>
      </c>
      <c r="L94" s="12"/>
      <c r="T94" s="29"/>
      <c r="U94" s="34">
        <v>3.0</v>
      </c>
    </row>
    <row r="95">
      <c r="A95" s="11" t="s">
        <v>113</v>
      </c>
      <c r="B95" s="45" t="s">
        <v>220</v>
      </c>
      <c r="C95" s="39">
        <v>42636.0</v>
      </c>
      <c r="D95" s="39">
        <v>42643.0</v>
      </c>
      <c r="E95" s="11">
        <v>0.5</v>
      </c>
      <c r="F95" s="11" t="s">
        <v>53</v>
      </c>
      <c r="G95" s="11">
        <v>4.0</v>
      </c>
      <c r="H95" s="11" t="s">
        <v>74</v>
      </c>
      <c r="I95">
        <f t="shared" si="40"/>
        <v>0.5</v>
      </c>
      <c r="J95" s="11">
        <f>K12</f>
        <v>4</v>
      </c>
      <c r="K95">
        <f t="shared" si="41"/>
        <v>4.5</v>
      </c>
      <c r="L95" s="12"/>
      <c r="U95" s="31">
        <v>3.0</v>
      </c>
    </row>
    <row r="96">
      <c r="A96" s="11" t="s">
        <v>221</v>
      </c>
      <c r="B96" s="45" t="s">
        <v>222</v>
      </c>
      <c r="C96" s="39">
        <v>42636.0</v>
      </c>
      <c r="D96" s="39">
        <v>42643.0</v>
      </c>
      <c r="E96" s="11">
        <v>0.5</v>
      </c>
      <c r="F96" s="11" t="s">
        <v>53</v>
      </c>
      <c r="G96" s="11">
        <v>4.0</v>
      </c>
      <c r="H96" s="11" t="s">
        <v>83</v>
      </c>
      <c r="I96">
        <f t="shared" si="40"/>
        <v>0.5</v>
      </c>
      <c r="J96" s="11">
        <f>K17</f>
        <v>4.5</v>
      </c>
      <c r="K96">
        <f t="shared" si="41"/>
        <v>5</v>
      </c>
      <c r="L96" s="12"/>
      <c r="U96" s="31" t="s">
        <v>79</v>
      </c>
    </row>
    <row r="97">
      <c r="A97" s="11" t="s">
        <v>223</v>
      </c>
      <c r="B97" s="11" t="s">
        <v>224</v>
      </c>
      <c r="C97" s="39">
        <v>42636.0</v>
      </c>
      <c r="D97" s="39">
        <v>42643.0</v>
      </c>
      <c r="E97" s="11">
        <v>0.5</v>
      </c>
      <c r="F97" s="11" t="s">
        <v>43</v>
      </c>
      <c r="G97" s="11">
        <v>4.0</v>
      </c>
      <c r="H97" s="11" t="s">
        <v>88</v>
      </c>
      <c r="I97">
        <f t="shared" si="40"/>
        <v>0.5</v>
      </c>
      <c r="J97" s="11">
        <f>K22</f>
        <v>4</v>
      </c>
      <c r="K97">
        <f t="shared" si="41"/>
        <v>4.5</v>
      </c>
      <c r="L97" s="12"/>
      <c r="U97" s="34" t="s">
        <v>79</v>
      </c>
    </row>
    <row r="98">
      <c r="A98" s="11" t="s">
        <v>225</v>
      </c>
      <c r="B98" s="11" t="s">
        <v>226</v>
      </c>
      <c r="C98" s="39">
        <v>42636.0</v>
      </c>
      <c r="D98" s="39">
        <v>42643.0</v>
      </c>
      <c r="E98" s="11">
        <v>0.5</v>
      </c>
      <c r="F98" s="11" t="s">
        <v>43</v>
      </c>
      <c r="G98" s="11">
        <v>4.0</v>
      </c>
      <c r="H98" s="11" t="s">
        <v>95</v>
      </c>
      <c r="I98">
        <f t="shared" si="40"/>
        <v>0.5</v>
      </c>
      <c r="J98" s="11">
        <f>K26</f>
        <v>4</v>
      </c>
      <c r="K98">
        <f t="shared" si="41"/>
        <v>4.5</v>
      </c>
      <c r="L98" s="12"/>
      <c r="U98" s="34">
        <v>4.0</v>
      </c>
    </row>
    <row r="99">
      <c r="A99" s="11" t="s">
        <v>227</v>
      </c>
      <c r="B99" s="45" t="s">
        <v>228</v>
      </c>
      <c r="C99" s="39">
        <v>42636.0</v>
      </c>
      <c r="D99" s="39">
        <v>42643.0</v>
      </c>
      <c r="E99" s="11">
        <v>0.5</v>
      </c>
      <c r="F99" s="11" t="s">
        <v>53</v>
      </c>
      <c r="G99" s="11">
        <v>4.0</v>
      </c>
      <c r="H99" s="11" t="s">
        <v>104</v>
      </c>
      <c r="I99">
        <f t="shared" si="40"/>
        <v>0.5</v>
      </c>
      <c r="J99" s="11">
        <f>K30</f>
        <v>4</v>
      </c>
      <c r="K99">
        <f t="shared" si="41"/>
        <v>4.5</v>
      </c>
      <c r="L99" s="33"/>
      <c r="U99" s="31">
        <v>4.0</v>
      </c>
    </row>
    <row r="100">
      <c r="A100" s="11" t="s">
        <v>229</v>
      </c>
      <c r="B100" s="45" t="s">
        <v>230</v>
      </c>
      <c r="C100" s="39">
        <v>42636.0</v>
      </c>
      <c r="D100" s="39">
        <v>42643.0</v>
      </c>
      <c r="E100" s="11">
        <v>0.5</v>
      </c>
      <c r="F100" s="11" t="s">
        <v>53</v>
      </c>
      <c r="G100" s="11">
        <v>4.0</v>
      </c>
      <c r="H100" s="11" t="s">
        <v>110</v>
      </c>
      <c r="I100">
        <f t="shared" si="40"/>
        <v>0.5</v>
      </c>
      <c r="J100" s="11">
        <f>K34</f>
        <v>4</v>
      </c>
      <c r="K100">
        <f t="shared" si="41"/>
        <v>4.5</v>
      </c>
      <c r="U100" s="31" t="s">
        <v>82</v>
      </c>
    </row>
    <row r="101">
      <c r="A101" s="11" t="s">
        <v>231</v>
      </c>
      <c r="B101" s="45" t="s">
        <v>232</v>
      </c>
      <c r="C101" s="39">
        <v>42636.0</v>
      </c>
      <c r="D101" s="39">
        <v>42643.0</v>
      </c>
      <c r="E101" s="11">
        <v>0.5</v>
      </c>
      <c r="F101" s="11" t="s">
        <v>43</v>
      </c>
      <c r="G101" s="11">
        <v>4.0</v>
      </c>
      <c r="H101" s="11" t="s">
        <v>116</v>
      </c>
      <c r="I101">
        <f t="shared" si="40"/>
        <v>0.5</v>
      </c>
      <c r="J101" s="11">
        <f>K38</f>
        <v>4</v>
      </c>
      <c r="K101">
        <f t="shared" si="41"/>
        <v>4.5</v>
      </c>
      <c r="L101" s="12"/>
      <c r="U101" s="34" t="s">
        <v>82</v>
      </c>
    </row>
    <row r="102">
      <c r="A102" s="11" t="s">
        <v>233</v>
      </c>
      <c r="B102" s="45" t="s">
        <v>234</v>
      </c>
      <c r="C102" s="39">
        <v>42636.0</v>
      </c>
      <c r="D102" s="39">
        <v>42643.0</v>
      </c>
      <c r="E102" s="11">
        <v>0.5</v>
      </c>
      <c r="F102" s="11" t="s">
        <v>43</v>
      </c>
      <c r="G102" s="11">
        <v>4.0</v>
      </c>
      <c r="H102" s="11" t="s">
        <v>235</v>
      </c>
      <c r="I102">
        <f t="shared" si="40"/>
        <v>0.5</v>
      </c>
      <c r="J102" s="11">
        <f>K42</f>
        <v>6</v>
      </c>
      <c r="K102">
        <f t="shared" si="41"/>
        <v>6.5</v>
      </c>
      <c r="L102" s="12"/>
      <c r="U102" s="34">
        <v>5.0</v>
      </c>
    </row>
    <row r="103">
      <c r="A103" s="11" t="s">
        <v>236</v>
      </c>
      <c r="B103" s="45" t="s">
        <v>237</v>
      </c>
      <c r="C103" s="39">
        <v>42636.0</v>
      </c>
      <c r="D103" s="39">
        <v>42643.0</v>
      </c>
      <c r="E103" s="11">
        <v>0.5</v>
      </c>
      <c r="F103" s="11" t="s">
        <v>53</v>
      </c>
      <c r="G103" s="11">
        <v>4.0</v>
      </c>
      <c r="H103" s="11" t="s">
        <v>158</v>
      </c>
      <c r="I103">
        <f t="shared" si="40"/>
        <v>0.5</v>
      </c>
      <c r="J103" s="11">
        <f>K66</f>
        <v>1.5</v>
      </c>
      <c r="K103">
        <f t="shared" si="41"/>
        <v>2</v>
      </c>
      <c r="U103" s="31">
        <v>5.0</v>
      </c>
    </row>
    <row r="104">
      <c r="A104" s="11" t="s">
        <v>238</v>
      </c>
      <c r="B104" s="11" t="s">
        <v>239</v>
      </c>
      <c r="C104" s="39">
        <v>42636.0</v>
      </c>
      <c r="D104" s="39">
        <v>42643.0</v>
      </c>
      <c r="E104" s="11">
        <v>0.5</v>
      </c>
      <c r="F104" s="11" t="s">
        <v>43</v>
      </c>
      <c r="G104" s="11">
        <v>4.0</v>
      </c>
      <c r="H104" s="11" t="s">
        <v>240</v>
      </c>
      <c r="I104" s="11">
        <v>0.5</v>
      </c>
      <c r="J104" s="11">
        <f>K46</f>
        <v>6</v>
      </c>
      <c r="K104">
        <f t="shared" si="41"/>
        <v>6.5</v>
      </c>
      <c r="L104" s="12"/>
      <c r="U104" s="34" t="s">
        <v>92</v>
      </c>
    </row>
    <row r="105">
      <c r="E105" s="11"/>
    </row>
    <row r="106">
      <c r="A106" s="15" t="s">
        <v>241</v>
      </c>
      <c r="B106" s="40" t="s">
        <v>242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20" t="s">
        <v>243</v>
      </c>
      <c r="B107" s="38" t="s">
        <v>244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1" t="s">
        <v>245</v>
      </c>
      <c r="B108" s="11" t="s">
        <v>246</v>
      </c>
      <c r="D108" s="39">
        <v>42699.0</v>
      </c>
      <c r="E108" s="11">
        <v>2.0</v>
      </c>
      <c r="F108" s="11" t="s">
        <v>30</v>
      </c>
      <c r="G108" s="11">
        <v>4.0</v>
      </c>
      <c r="I108">
        <f t="shared" ref="I108:I110" si="42">IF(F108 = "D/T", E108/2,E108)</f>
        <v>1</v>
      </c>
      <c r="J108" s="11">
        <v>0.0</v>
      </c>
      <c r="K108">
        <f t="shared" ref="K108:K110" si="43">J108+I108</f>
        <v>1</v>
      </c>
      <c r="W108" s="29"/>
      <c r="X108" s="27">
        <v>1.0</v>
      </c>
      <c r="Y108" s="29"/>
    </row>
    <row r="109">
      <c r="A109" s="11" t="s">
        <v>247</v>
      </c>
      <c r="B109" s="11" t="s">
        <v>248</v>
      </c>
      <c r="D109" s="39">
        <v>42699.0</v>
      </c>
      <c r="E109" s="11">
        <v>6.0</v>
      </c>
      <c r="F109" s="11" t="s">
        <v>30</v>
      </c>
      <c r="G109" s="11">
        <v>4.0</v>
      </c>
      <c r="H109" s="11" t="s">
        <v>245</v>
      </c>
      <c r="I109">
        <f t="shared" si="42"/>
        <v>3</v>
      </c>
      <c r="J109">
        <f t="shared" ref="J109:J110" si="44">K108</f>
        <v>1</v>
      </c>
      <c r="K109">
        <f t="shared" si="43"/>
        <v>4</v>
      </c>
      <c r="W109" s="29"/>
      <c r="X109" s="27">
        <v>4.0</v>
      </c>
      <c r="Y109" s="29"/>
    </row>
    <row r="110">
      <c r="A110" s="11" t="s">
        <v>249</v>
      </c>
      <c r="B110" s="11" t="s">
        <v>244</v>
      </c>
      <c r="D110" s="39">
        <v>42699.0</v>
      </c>
      <c r="E110" s="11">
        <v>10.0</v>
      </c>
      <c r="F110" s="11" t="s">
        <v>30</v>
      </c>
      <c r="G110" s="11">
        <v>4.0</v>
      </c>
      <c r="H110" s="11" t="s">
        <v>247</v>
      </c>
      <c r="I110">
        <f t="shared" si="42"/>
        <v>5</v>
      </c>
      <c r="J110">
        <f t="shared" si="44"/>
        <v>4</v>
      </c>
      <c r="K110">
        <f t="shared" si="43"/>
        <v>9</v>
      </c>
      <c r="W110" s="29"/>
      <c r="X110" s="27">
        <v>9.0</v>
      </c>
      <c r="Y110" s="29"/>
    </row>
    <row r="111">
      <c r="A111" s="20" t="s">
        <v>250</v>
      </c>
      <c r="B111" s="38" t="s">
        <v>251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8"/>
      <c r="X111" s="28"/>
      <c r="Y111" s="28"/>
      <c r="Z111" s="19"/>
      <c r="AA111" s="19"/>
      <c r="AB111" s="19"/>
    </row>
    <row r="112">
      <c r="A112" s="11" t="s">
        <v>252</v>
      </c>
      <c r="B112" s="11" t="s">
        <v>253</v>
      </c>
      <c r="D112" s="39">
        <v>42699.0</v>
      </c>
      <c r="E112" s="11">
        <v>1.0</v>
      </c>
      <c r="F112" s="11" t="s">
        <v>53</v>
      </c>
      <c r="G112" s="11">
        <v>4.0</v>
      </c>
      <c r="I112">
        <f t="shared" ref="I112:I120" si="45">IF(F112 = "D/T", E112/2,E112)</f>
        <v>1</v>
      </c>
      <c r="J112" s="11">
        <v>0.0</v>
      </c>
      <c r="K112">
        <f t="shared" ref="K112:K120" si="46">J112+I112</f>
        <v>1</v>
      </c>
      <c r="U112" s="25">
        <v>6.0</v>
      </c>
      <c r="W112" s="29"/>
      <c r="X112" s="29"/>
      <c r="Y112" s="29"/>
    </row>
    <row r="113">
      <c r="A113" s="11" t="s">
        <v>254</v>
      </c>
      <c r="B113" s="11" t="s">
        <v>255</v>
      </c>
      <c r="D113" s="39">
        <v>42699.0</v>
      </c>
      <c r="E113" s="11">
        <v>1.0</v>
      </c>
      <c r="F113" s="11" t="s">
        <v>30</v>
      </c>
      <c r="G113" s="11">
        <v>4.0</v>
      </c>
      <c r="I113">
        <f t="shared" si="45"/>
        <v>0.5</v>
      </c>
      <c r="J113" s="11">
        <v>0.0</v>
      </c>
      <c r="K113">
        <f t="shared" si="46"/>
        <v>0.5</v>
      </c>
      <c r="U113" s="11"/>
      <c r="W113" s="29"/>
      <c r="X113" s="29"/>
      <c r="Y113" s="27">
        <v>1.0</v>
      </c>
    </row>
    <row r="114">
      <c r="A114" s="11" t="s">
        <v>256</v>
      </c>
      <c r="B114" s="11" t="s">
        <v>257</v>
      </c>
      <c r="D114" s="39">
        <v>42699.0</v>
      </c>
      <c r="E114" s="11">
        <v>2.0</v>
      </c>
      <c r="F114" s="11" t="s">
        <v>30</v>
      </c>
      <c r="G114" s="11">
        <v>4.0</v>
      </c>
      <c r="H114" s="11" t="s">
        <v>254</v>
      </c>
      <c r="I114">
        <f t="shared" si="45"/>
        <v>1</v>
      </c>
      <c r="J114">
        <f>K112</f>
        <v>1</v>
      </c>
      <c r="K114">
        <f t="shared" si="46"/>
        <v>2</v>
      </c>
      <c r="U114" s="11"/>
      <c r="W114" s="29"/>
      <c r="X114" s="29"/>
      <c r="Y114" s="27" t="s">
        <v>258</v>
      </c>
    </row>
    <row r="115">
      <c r="A115" s="11" t="s">
        <v>259</v>
      </c>
      <c r="B115" s="11" t="s">
        <v>260</v>
      </c>
      <c r="D115" s="39">
        <v>42699.0</v>
      </c>
      <c r="E115" s="11">
        <v>1.0</v>
      </c>
      <c r="F115" s="11" t="s">
        <v>30</v>
      </c>
      <c r="G115" s="11">
        <v>4.0</v>
      </c>
      <c r="H115" s="11" t="s">
        <v>256</v>
      </c>
      <c r="I115">
        <f t="shared" si="45"/>
        <v>0.5</v>
      </c>
      <c r="J115">
        <f t="shared" ref="J115:J120" si="47">K114</f>
        <v>2</v>
      </c>
      <c r="K115">
        <f t="shared" si="46"/>
        <v>2.5</v>
      </c>
      <c r="U115" s="11"/>
      <c r="W115" s="29"/>
      <c r="X115" s="29"/>
      <c r="Y115" s="27" t="s">
        <v>46</v>
      </c>
    </row>
    <row r="116">
      <c r="A116" s="11" t="s">
        <v>261</v>
      </c>
      <c r="B116" s="11" t="s">
        <v>257</v>
      </c>
      <c r="D116" s="39">
        <v>42699.0</v>
      </c>
      <c r="E116" s="11">
        <v>2.0</v>
      </c>
      <c r="F116" s="11" t="s">
        <v>30</v>
      </c>
      <c r="G116" s="11">
        <v>4.0</v>
      </c>
      <c r="H116" s="11" t="s">
        <v>259</v>
      </c>
      <c r="I116">
        <f t="shared" si="45"/>
        <v>1</v>
      </c>
      <c r="J116">
        <f t="shared" si="47"/>
        <v>2.5</v>
      </c>
      <c r="K116">
        <f t="shared" si="46"/>
        <v>3.5</v>
      </c>
      <c r="U116" s="11"/>
      <c r="W116" s="29"/>
      <c r="X116" s="29"/>
      <c r="Y116" s="27">
        <v>3.0</v>
      </c>
    </row>
    <row r="117">
      <c r="A117" s="11" t="s">
        <v>262</v>
      </c>
      <c r="B117" s="11" t="s">
        <v>263</v>
      </c>
      <c r="D117" s="39">
        <v>42699.0</v>
      </c>
      <c r="E117" s="11">
        <v>10.0</v>
      </c>
      <c r="F117" s="11" t="s">
        <v>30</v>
      </c>
      <c r="G117" s="11">
        <v>4.0</v>
      </c>
      <c r="H117" s="11" t="s">
        <v>261</v>
      </c>
      <c r="I117">
        <f t="shared" si="45"/>
        <v>5</v>
      </c>
      <c r="J117">
        <f t="shared" si="47"/>
        <v>3.5</v>
      </c>
      <c r="K117">
        <f t="shared" si="46"/>
        <v>8.5</v>
      </c>
      <c r="U117" s="11"/>
      <c r="W117" s="29"/>
      <c r="X117" s="29"/>
      <c r="Y117" s="27">
        <v>8.0</v>
      </c>
    </row>
    <row r="118">
      <c r="A118" s="11" t="s">
        <v>264</v>
      </c>
      <c r="B118" s="11" t="s">
        <v>257</v>
      </c>
      <c r="D118" s="39">
        <v>42699.0</v>
      </c>
      <c r="E118" s="11">
        <v>2.0</v>
      </c>
      <c r="F118" s="11" t="s">
        <v>30</v>
      </c>
      <c r="G118" s="11">
        <v>4.0</v>
      </c>
      <c r="H118" s="11" t="s">
        <v>262</v>
      </c>
      <c r="I118">
        <f t="shared" si="45"/>
        <v>1</v>
      </c>
      <c r="J118">
        <f t="shared" si="47"/>
        <v>8.5</v>
      </c>
      <c r="K118">
        <f t="shared" si="46"/>
        <v>9.5</v>
      </c>
      <c r="U118" s="11"/>
      <c r="W118" s="29"/>
      <c r="X118" s="29"/>
      <c r="Y118" s="27">
        <v>9.0</v>
      </c>
    </row>
    <row r="119">
      <c r="A119" s="11" t="s">
        <v>265</v>
      </c>
      <c r="B119" s="11" t="s">
        <v>266</v>
      </c>
      <c r="D119" s="39">
        <v>42699.0</v>
      </c>
      <c r="E119" s="11">
        <v>2.0</v>
      </c>
      <c r="F119" s="11" t="s">
        <v>30</v>
      </c>
      <c r="G119" s="11">
        <v>4.0</v>
      </c>
      <c r="H119" s="11" t="s">
        <v>264</v>
      </c>
      <c r="I119">
        <f t="shared" si="45"/>
        <v>1</v>
      </c>
      <c r="J119">
        <f t="shared" si="47"/>
        <v>9.5</v>
      </c>
      <c r="K119">
        <f t="shared" si="46"/>
        <v>10.5</v>
      </c>
      <c r="U119" s="11"/>
      <c r="W119" s="29"/>
      <c r="X119" s="29"/>
      <c r="Y119" s="27">
        <v>10.0</v>
      </c>
    </row>
    <row r="120">
      <c r="A120" s="11" t="s">
        <v>267</v>
      </c>
      <c r="B120" s="11" t="s">
        <v>268</v>
      </c>
      <c r="D120" s="39">
        <v>42699.0</v>
      </c>
      <c r="E120" s="11">
        <v>2.0</v>
      </c>
      <c r="F120" s="11" t="s">
        <v>30</v>
      </c>
      <c r="G120" s="11">
        <v>4.0</v>
      </c>
      <c r="H120" s="11" t="s">
        <v>265</v>
      </c>
      <c r="I120">
        <f t="shared" si="45"/>
        <v>1</v>
      </c>
      <c r="J120">
        <f t="shared" si="47"/>
        <v>10.5</v>
      </c>
      <c r="K120">
        <f t="shared" si="46"/>
        <v>11.5</v>
      </c>
      <c r="U120" s="11"/>
      <c r="W120" s="29"/>
      <c r="X120" s="29"/>
      <c r="Y120" s="27">
        <v>11.0</v>
      </c>
    </row>
    <row r="121">
      <c r="U121" s="11"/>
      <c r="W121" s="29"/>
      <c r="X121" s="29"/>
      <c r="Y121" s="29"/>
    </row>
    <row r="122">
      <c r="W122" s="29"/>
      <c r="X122" s="29"/>
      <c r="Y122" s="29"/>
    </row>
    <row r="123">
      <c r="W123" s="29"/>
      <c r="X123" s="29"/>
      <c r="Y123" s="29"/>
    </row>
    <row r="124">
      <c r="K124" s="11"/>
      <c r="L124" s="11"/>
      <c r="W124" s="29"/>
      <c r="X124" s="29"/>
      <c r="Y124" s="29"/>
    </row>
    <row r="125">
      <c r="W125" s="29"/>
      <c r="X125" s="29"/>
      <c r="Y125" s="29"/>
    </row>
  </sheetData>
  <drawing r:id="rId1"/>
</worksheet>
</file>