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396814eb8bda9b/Desktop/Dmart_Sales_Analysis/"/>
    </mc:Choice>
  </mc:AlternateContent>
  <xr:revisionPtr revIDLastSave="302" documentId="8_{608090C2-4F77-4408-AC5F-546DD90FD22F}" xr6:coauthVersionLast="47" xr6:coauthVersionMax="47" xr10:uidLastSave="{304E5122-5903-40DD-B966-1CDD29F27EE2}"/>
  <bookViews>
    <workbookView xWindow="-108" yWindow="-108" windowWidth="23256" windowHeight="12456" activeTab="2" xr2:uid="{00000000-000D-0000-FFFF-FFFF00000000}"/>
  </bookViews>
  <sheets>
    <sheet name="Sheet1" sheetId="1" r:id="rId1"/>
    <sheet name="Tracing_Dependence &amp; Precedents" sheetId="2" r:id="rId2"/>
    <sheet name="Named_Range" sheetId="3" r:id="rId3"/>
  </sheets>
  <definedNames>
    <definedName name="English_Marks">Named_Range!$B$2:$B$10</definedName>
    <definedName name="Maths_Marks">Named_Range!$C$2:$C$10</definedName>
    <definedName name="Reduced_English_Marks">Named_Range!$G$1:$G$10</definedName>
    <definedName name="Science_Marks">Named_Range!$D$2:$D$10</definedName>
    <definedName name="Students_Name">Named_Range!$A$2:$A$10</definedName>
    <definedName name="Updated_Total_Marks">Named_Range!$H$1:$H$10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6" i="3" l="1"/>
  <c r="G2" i="3" a="1"/>
  <c r="G2" i="3" s="1"/>
  <c r="H2" i="3" s="1"/>
  <c r="K10" i="3"/>
  <c r="D13" i="3"/>
  <c r="C13" i="3"/>
  <c r="B13" i="3"/>
  <c r="I2" i="3"/>
  <c r="E9" i="3"/>
  <c r="E10" i="3"/>
  <c r="E8" i="3"/>
  <c r="E5" i="3"/>
  <c r="E2" i="3"/>
  <c r="E7" i="3"/>
  <c r="E3" i="3"/>
  <c r="E4" i="3"/>
  <c r="E16" i="2"/>
  <c r="E17" i="2"/>
  <c r="E18" i="2"/>
  <c r="E15" i="2"/>
  <c r="D16" i="2"/>
  <c r="D17" i="2"/>
  <c r="D18" i="2"/>
  <c r="D15" i="2"/>
  <c r="M18" i="2"/>
  <c r="M19" i="2"/>
  <c r="M20" i="2"/>
  <c r="M21" i="2"/>
  <c r="M17" i="2"/>
  <c r="M16" i="2"/>
  <c r="N3" i="2"/>
  <c r="N4" i="2"/>
  <c r="N5" i="2"/>
  <c r="N6" i="2"/>
  <c r="N7" i="2"/>
  <c r="N8" i="2"/>
  <c r="N2" i="2"/>
  <c r="M3" i="2"/>
  <c r="M4" i="2"/>
  <c r="M5" i="2"/>
  <c r="M6" i="2"/>
  <c r="M7" i="2"/>
  <c r="M8" i="2"/>
  <c r="M2" i="2"/>
  <c r="L3" i="2"/>
  <c r="L4" i="2"/>
  <c r="L5" i="2"/>
  <c r="L6" i="2"/>
  <c r="L7" i="2"/>
  <c r="L8" i="2"/>
  <c r="L2" i="2"/>
  <c r="K3" i="2"/>
  <c r="K4" i="2"/>
  <c r="K5" i="2"/>
  <c r="K6" i="2"/>
  <c r="K7" i="2"/>
  <c r="K8" i="2"/>
  <c r="K2" i="2"/>
  <c r="J3" i="2"/>
  <c r="J4" i="2"/>
  <c r="J5" i="2"/>
  <c r="J6" i="2"/>
  <c r="J7" i="2"/>
  <c r="J8" i="2"/>
  <c r="J2" i="2"/>
  <c r="I3" i="2"/>
  <c r="I4" i="2"/>
  <c r="I5" i="2"/>
  <c r="I6" i="2"/>
  <c r="I7" i="2"/>
  <c r="I8" i="2"/>
  <c r="I2" i="2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E11" i="3" l="1"/>
  <c r="H10" i="3"/>
  <c r="H6" i="3"/>
  <c r="H9" i="3"/>
  <c r="H8" i="3"/>
  <c r="H5" i="3"/>
  <c r="H7" i="3"/>
  <c r="H4" i="3"/>
  <c r="H3" i="3"/>
  <c r="K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<sst xmlns="http://schemas.openxmlformats.org/spreadsheetml/2006/main" count="92141" uniqueCount="15427">
  <si>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</si>
  <si>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</si>
  <si>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</si>
  <si>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</si>
  <si>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</si>
  <si>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</si>
  <si>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</si>
  <si>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</si>
  <si>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</si>
  <si>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</si>
  <si>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</si>
  <si>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</si>
  <si>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</si>
  <si>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</si>
  <si>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</si>
  <si>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</si>
  <si>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</si>
  <si>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</si>
  <si>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</si>
  <si>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</si>
  <si>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</si>
  <si>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</si>
  <si>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</si>
  <si>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</si>
  <si>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</si>
  <si>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</si>
  <si>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</si>
  <si>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</si>
  <si>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</si>
  <si>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</si>
  <si>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</si>
  <si>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</si>
  <si>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</si>
  <si>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</si>
  <si>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</si>
  <si>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</si>
  <si>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</si>
  <si>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</si>
  <si>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</si>
  <si>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</si>
  <si>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</si>
  <si>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</si>
  <si>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</si>
  <si>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</si>
  <si>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</si>
  <si>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</si>
  <si>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</si>
  <si>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</si>
  <si>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</si>
  <si>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</si>
  <si>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</si>
  <si>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</si>
  <si>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</si>
  <si>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</si>
  <si>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</si>
  <si>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</si>
  <si>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</si>
  <si>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</si>
  <si>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</si>
  <si>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</si>
  <si>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</si>
  <si>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</si>
  <si>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</si>
  <si>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</si>
  <si>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</si>
  <si>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</si>
  <si>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</si>
  <si>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</si>
  <si>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</si>
  <si>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</si>
  <si>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</si>
  <si>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</si>
  <si>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</si>
  <si>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</si>
  <si>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</si>
  <si>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</si>
  <si>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</si>
  <si>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</si>
  <si>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</si>
  <si>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</si>
  <si>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</si>
  <si>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</si>
  <si>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</si>
  <si>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</si>
  <si>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</si>
  <si>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</si>
  <si>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</si>
  <si>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</si>
  <si>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</si>
  <si>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</si>
  <si>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</si>
  <si>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</si>
  <si>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</si>
  <si>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</si>
  <si>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</si>
  <si>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</si>
  <si>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</si>
  <si>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</si>
  <si>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</si>
  <si>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</si>
  <si>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</si>
  <si>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</si>
  <si>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</si>
  <si>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</si>
  <si>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</si>
  <si>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</si>
  <si>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</si>
  <si>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</si>
  <si>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</si>
  <si>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</si>
  <si>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</si>
  <si>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</si>
  <si>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</si>
  <si>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</si>
  <si>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</si>
  <si>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</si>
  <si>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</si>
  <si>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</si>
  <si>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</si>
  <si>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</si>
  <si>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</si>
  <si>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</si>
  <si>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</si>
  <si>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</si>
  <si>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</si>
  <si>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</si>
  <si>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</si>
  <si>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</si>
  <si>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</si>
  <si>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</si>
  <si>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</si>
  <si>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</si>
  <si>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</si>
  <si>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</si>
  <si>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</si>
  <si>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</si>
  <si>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</si>
  <si>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</si>
  <si>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</si>
  <si>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</si>
  <si>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</si>
  <si>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</si>
  <si>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</si>
  <si>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</si>
  <si>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</si>
  <si>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</si>
  <si>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</si>
  <si>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</si>
  <si>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</si>
  <si>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</si>
  <si>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</si>
  <si>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</si>
  <si>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</si>
  <si>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</si>
  <si>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</si>
  <si>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</si>
  <si>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</si>
  <si>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</si>
  <si>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</si>
  <si>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</si>
  <si>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</si>
  <si>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</si>
  <si>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</si>
  <si>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</si>
  <si>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</si>
  <si>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</si>
  <si>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</si>
  <si>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</si>
  <si>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</si>
  <si>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</si>
  <si>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</si>
  <si>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</si>
  <si>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</si>
  <si>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</si>
  <si>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</si>
  <si>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</si>
  <si>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</si>
  <si>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</si>
  <si>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</si>
  <si>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</si>
  <si>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</si>
  <si>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</si>
  <si>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</si>
  <si>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</si>
  <si>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</si>
  <si>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</si>
  <si>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</si>
  <si>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</si>
  <si>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</si>
  <si>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</si>
  <si>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</si>
  <si>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</si>
  <si>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</si>
  <si>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</si>
  <si>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</si>
  <si>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</si>
  <si>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</si>
  <si>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</si>
  <si>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</si>
  <si>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</si>
  <si>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</si>
  <si>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</si>
  <si>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</si>
  <si>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</si>
  <si>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</si>
  <si>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</si>
  <si>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</si>
  <si>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</si>
  <si>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</si>
  <si>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</si>
  <si>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</si>
  <si>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</si>
  <si>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</si>
  <si>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</si>
  <si>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</si>
  <si>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</si>
  <si>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</si>
  <si>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</si>
  <si>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</si>
  <si>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</si>
  <si>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</si>
  <si>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</si>
  <si>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</si>
  <si>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</si>
  <si>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</si>
  <si>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</si>
  <si>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</si>
  <si>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</si>
  <si>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</si>
  <si>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</si>
  <si>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</si>
  <si>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</si>
  <si>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</si>
  <si>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</si>
  <si>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</si>
  <si>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</si>
  <si>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</si>
  <si>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</si>
  <si>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</si>
  <si>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</si>
  <si>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</si>
  <si>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</si>
  <si>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</si>
  <si>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</si>
  <si>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</si>
  <si>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</si>
  <si>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</si>
  <si>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</si>
  <si>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</si>
  <si>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</si>
  <si>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</si>
  <si>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</si>
  <si>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</si>
  <si>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</si>
  <si>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</si>
  <si>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</si>
  <si>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</si>
  <si>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</si>
  <si>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</si>
  <si>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</si>
  <si>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</si>
  <si>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</si>
  <si>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</si>
  <si>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</si>
  <si>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</si>
  <si>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</si>
  <si>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</si>
  <si>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</si>
  <si>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</si>
  <si>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</si>
  <si>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</si>
  <si>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</si>
  <si>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</si>
  <si>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</si>
  <si>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</si>
  <si>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</si>
  <si>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</si>
  <si>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</si>
  <si>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</si>
  <si>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</si>
  <si>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</si>
  <si>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</si>
  <si>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</si>
  <si>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</si>
  <si>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</si>
  <si>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</si>
  <si>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</si>
  <si>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</si>
  <si>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</si>
  <si>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</si>
  <si>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</si>
  <si>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</si>
  <si>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</si>
  <si>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</si>
  <si>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</si>
  <si>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</si>
  <si>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</si>
  <si>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</si>
  <si>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</si>
  <si>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</si>
  <si>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</si>
  <si>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</si>
  <si>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</si>
  <si>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</si>
  <si>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</si>
  <si>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</si>
  <si>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</si>
  <si>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</si>
  <si>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</si>
  <si>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</si>
  <si>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</si>
  <si>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</si>
  <si>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</si>
  <si>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</si>
  <si>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</si>
  <si>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</si>
  <si>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</si>
  <si>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</si>
  <si>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</si>
  <si>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</si>
  <si>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</si>
  <si>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</si>
  <si>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</si>
  <si>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</si>
  <si>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</si>
  <si>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</si>
  <si>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</si>
  <si>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</si>
  <si>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</si>
  <si>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</si>
  <si>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</si>
  <si>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</si>
  <si>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</si>
  <si>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</si>
  <si>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</si>
  <si>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</si>
  <si>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</si>
  <si>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</si>
  <si>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</si>
  <si>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</si>
  <si>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</si>
  <si>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</si>
  <si>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</si>
  <si>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</si>
  <si>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</si>
  <si>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</si>
  <si>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</si>
  <si>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</si>
  <si>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</si>
  <si>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</si>
  <si>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</si>
  <si>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</si>
  <si>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</si>
  <si>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</si>
  <si>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</si>
  <si>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</si>
  <si>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</si>
  <si>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</si>
  <si>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</si>
  <si>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</si>
  <si>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</si>
  <si>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</si>
  <si>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</si>
  <si>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</si>
  <si>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</si>
  <si>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</si>
  <si>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</si>
  <si>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</si>
  <si>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</si>
  <si>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</si>
  <si>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</si>
  <si>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</si>
  <si>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</si>
  <si>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</si>
  <si>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</si>
  <si>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</si>
  <si>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</si>
  <si>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</si>
  <si>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</si>
  <si>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</si>
  <si>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</si>
  <si>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</si>
  <si>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</si>
  <si>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</si>
  <si>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</si>
  <si>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</si>
  <si>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</si>
  <si>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</si>
  <si>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</si>
  <si>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</si>
  <si>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</si>
  <si>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</si>
  <si>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</si>
  <si>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</si>
  <si>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</si>
  <si>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</si>
  <si>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</si>
  <si>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</si>
  <si>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</si>
  <si>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</si>
  <si>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</si>
  <si>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</si>
  <si>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</si>
  <si>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</si>
  <si>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</si>
  <si>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</si>
  <si>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</si>
  <si>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</si>
  <si>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</si>
  <si>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</si>
  <si>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</si>
  <si>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</si>
  <si>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</si>
  <si>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</si>
  <si>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</si>
  <si>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</si>
  <si>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</si>
  <si>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</si>
  <si>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</si>
  <si>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</si>
  <si>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</si>
  <si>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</si>
  <si>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</si>
  <si>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</si>
  <si>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</si>
  <si>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</si>
  <si>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</si>
  <si>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</si>
  <si>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</si>
  <si>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</si>
  <si>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</si>
  <si>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</si>
  <si>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</si>
  <si>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</si>
  <si>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</si>
  <si>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</si>
  <si>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</si>
  <si>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</si>
  <si>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</si>
  <si>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</si>
  <si>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</si>
  <si>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</si>
  <si>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</si>
  <si>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</si>
  <si>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</si>
  <si>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</si>
  <si>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</si>
  <si>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</si>
  <si>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</si>
  <si>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</si>
  <si>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</si>
  <si>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</si>
  <si>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</si>
  <si>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</si>
  <si>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</si>
  <si>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</si>
  <si>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</si>
  <si>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</si>
  <si>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</si>
  <si>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</si>
  <si>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</si>
  <si>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</si>
  <si>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</si>
  <si>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</si>
  <si>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</si>
  <si>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</si>
  <si>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</si>
  <si>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</si>
  <si>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</si>
  <si>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</si>
  <si>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</si>
  <si>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</si>
  <si>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</si>
  <si>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</si>
  <si>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</si>
  <si>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</si>
  <si>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</si>
  <si>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</si>
  <si>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</si>
  <si>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</si>
  <si>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</si>
  <si>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</si>
  <si>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</si>
  <si>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</si>
  <si>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</si>
  <si>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</si>
  <si>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</si>
  <si>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</si>
  <si>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</si>
  <si>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</si>
  <si>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</si>
  <si>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</si>
  <si>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</si>
  <si>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</si>
  <si>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</si>
  <si>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</si>
  <si>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</si>
  <si>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</si>
  <si>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</si>
  <si>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</si>
  <si>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</si>
  <si>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</si>
  <si>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</si>
  <si>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</si>
  <si>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</si>
  <si>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</si>
  <si>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</si>
  <si>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</si>
  <si>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</si>
  <si>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</si>
  <si>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</si>
  <si>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</si>
  <si>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</si>
  <si>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</si>
  <si>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</si>
  <si>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</si>
  <si>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</si>
  <si>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</si>
  <si>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</si>
  <si>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</si>
  <si>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</si>
  <si>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</si>
  <si>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</si>
  <si>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</si>
  <si>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</si>
  <si>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</si>
  <si>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</si>
  <si>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</si>
  <si>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</si>
  <si>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</si>
  <si>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</si>
  <si>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</si>
  <si>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</si>
  <si>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</si>
  <si>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</si>
  <si>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</si>
  <si>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</si>
  <si>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</si>
  <si>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</si>
  <si>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</si>
  <si>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</si>
  <si>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</si>
  <si>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</si>
  <si>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</si>
  <si>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</si>
  <si>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</si>
  <si>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</si>
  <si>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</si>
  <si>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</si>
  <si>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</si>
  <si>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</si>
  <si>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</si>
  <si>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</si>
  <si>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</si>
  <si>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</si>
  <si>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</si>
  <si>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</si>
  <si>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</si>
  <si>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</si>
  <si>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</si>
  <si>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</si>
  <si>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</si>
  <si>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</si>
  <si>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</si>
  <si>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</si>
  <si>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</si>
  <si>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</si>
  <si>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</si>
  <si>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</si>
  <si>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</si>
  <si>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</si>
  <si>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</si>
  <si>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</si>
  <si>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</si>
  <si>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</si>
  <si>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</si>
  <si>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</si>
  <si>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</si>
  <si>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</si>
  <si>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</si>
  <si>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</si>
  <si>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</si>
  <si>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</si>
  <si>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</si>
  <si>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</si>
  <si>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</si>
  <si>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</si>
  <si>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</si>
  <si>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</si>
  <si>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</si>
  <si>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</si>
  <si>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</si>
  <si>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</si>
  <si>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</si>
  <si>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</si>
  <si>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</si>
  <si>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</si>
  <si>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</si>
  <si>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</si>
  <si>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</si>
  <si>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</si>
  <si>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</si>
  <si>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</si>
  <si>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</si>
  <si>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</si>
  <si>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</si>
  <si>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</si>
  <si>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</si>
  <si>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</si>
  <si>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</si>
  <si>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</si>
  <si>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</si>
  <si>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</si>
  <si>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</si>
  <si>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</si>
  <si>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</si>
  <si>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</si>
  <si>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</si>
  <si>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</si>
  <si>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</si>
  <si>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</si>
  <si>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</si>
  <si>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</si>
  <si>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</si>
  <si>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</si>
  <si>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</si>
  <si>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</si>
  <si>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</si>
  <si>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</si>
  <si>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</si>
  <si>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</si>
  <si>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</si>
  <si>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</si>
  <si>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</si>
  <si>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</si>
  <si>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</si>
  <si>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</si>
  <si>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</si>
  <si>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</si>
  <si>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</si>
  <si>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</si>
  <si>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</si>
  <si>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</si>
  <si>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</si>
  <si>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</si>
  <si>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</si>
  <si>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</si>
  <si>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</si>
  <si>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</si>
  <si>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</si>
  <si>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</si>
  <si>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</si>
  <si>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</si>
  <si>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</si>
  <si>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</si>
  <si>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</si>
  <si>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</si>
  <si>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</si>
  <si>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</si>
  <si>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</si>
  <si>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</si>
  <si>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</si>
  <si>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</si>
  <si>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</si>
  <si>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</si>
  <si>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</si>
  <si>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</si>
  <si>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</si>
  <si>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</si>
  <si>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</si>
  <si>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</si>
  <si>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</si>
  <si>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</si>
  <si>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</si>
  <si>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</si>
  <si>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</si>
  <si>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</si>
  <si>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</si>
  <si>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</si>
  <si>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</si>
  <si>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</si>
  <si>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</si>
  <si>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</si>
  <si>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</si>
  <si>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</si>
  <si>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</si>
  <si>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</si>
  <si>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</si>
  <si>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</si>
  <si>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</si>
  <si>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</si>
  <si>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</si>
  <si>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</si>
  <si>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</si>
  <si>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</si>
  <si>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</si>
  <si>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</si>
  <si>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</si>
  <si>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</si>
  <si>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</si>
  <si>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</si>
  <si>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</si>
  <si>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</si>
  <si>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</si>
  <si>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</si>
  <si>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</si>
  <si>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</si>
  <si>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</si>
  <si>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</si>
  <si>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</si>
  <si>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</si>
  <si>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</si>
  <si>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</si>
  <si>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</si>
  <si>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</si>
  <si>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</si>
  <si>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</si>
  <si>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</si>
  <si>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</si>
  <si>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</si>
  <si>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</si>
  <si>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</si>
  <si>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</si>
  <si>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</si>
  <si>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</si>
  <si>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</si>
  <si>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</si>
  <si>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</si>
  <si>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</si>
  <si>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</si>
  <si>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</si>
  <si>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</si>
  <si>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</si>
  <si>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</si>
  <si>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</si>
  <si>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</si>
  <si>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</si>
  <si>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</si>
  <si>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</si>
  <si>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</si>
  <si>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</si>
  <si>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</si>
  <si>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</si>
  <si>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</si>
  <si>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</si>
  <si>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</si>
  <si>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</si>
  <si>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</si>
  <si>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</si>
  <si>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</si>
  <si>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</si>
  <si>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</si>
  <si>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</si>
  <si>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</si>
  <si>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</si>
  <si>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</si>
  <si>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</si>
  <si>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</si>
  <si>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</si>
  <si>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</si>
  <si>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</si>
  <si>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</si>
  <si>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</si>
  <si>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</si>
  <si>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</si>
  <si>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</si>
  <si>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</si>
  <si>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</si>
  <si>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</si>
  <si>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</si>
  <si>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</si>
  <si>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</si>
  <si>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</si>
  <si>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</si>
  <si>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</si>
  <si>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</si>
  <si>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</si>
  <si>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</si>
  <si>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</si>
  <si>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</si>
  <si>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</si>
  <si>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</si>
  <si>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</si>
  <si>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</si>
  <si>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</si>
  <si>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</si>
  <si>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</si>
  <si>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</si>
  <si>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</si>
  <si>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</si>
  <si>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</si>
  <si>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</si>
  <si>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</si>
  <si>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</si>
  <si>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</si>
  <si>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</si>
  <si>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</si>
  <si>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</si>
  <si>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</si>
  <si>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</si>
  <si>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</si>
  <si>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</si>
  <si>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</si>
  <si>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</si>
  <si>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</si>
  <si>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</si>
  <si>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</si>
  <si>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</si>
  <si>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</si>
  <si>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</si>
  <si>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</si>
  <si>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</si>
  <si>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</si>
  <si>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</si>
  <si>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</si>
  <si>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</si>
  <si>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</si>
  <si>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</si>
  <si>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</si>
  <si>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</si>
  <si>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</si>
  <si>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</si>
  <si>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</si>
  <si>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</si>
  <si>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</si>
  <si>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</si>
  <si>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</si>
  <si>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</si>
  <si>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</si>
  <si>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</si>
  <si>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</si>
  <si>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</si>
  <si>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</si>
  <si>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</si>
  <si>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</si>
  <si>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</si>
  <si>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</si>
  <si>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</si>
  <si>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</si>
  <si>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</si>
  <si>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</si>
  <si>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</si>
  <si>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</si>
  <si>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</si>
  <si>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</si>
  <si>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</si>
  <si>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</si>
  <si>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</si>
  <si>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</si>
  <si>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</si>
  <si>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</si>
  <si>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</si>
  <si>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</si>
  <si>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</si>
  <si>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</si>
  <si>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</si>
  <si>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</si>
  <si>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</si>
  <si>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</si>
  <si>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</si>
  <si>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</si>
  <si>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</si>
  <si>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</si>
  <si>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</si>
  <si>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</si>
  <si>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</si>
  <si>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</si>
  <si>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</si>
  <si>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</si>
  <si>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</si>
  <si>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</si>
  <si>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</si>
  <si>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</si>
  <si>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</si>
  <si>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</si>
  <si>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</si>
  <si>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</si>
  <si>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</si>
  <si>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</si>
  <si>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</si>
  <si>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</si>
  <si>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</si>
  <si>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</si>
  <si>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</si>
  <si>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</si>
  <si>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</si>
  <si>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</si>
  <si>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</si>
  <si>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</si>
  <si>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</si>
  <si>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</si>
  <si>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</si>
  <si>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</si>
  <si>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</si>
  <si>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</si>
  <si>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</si>
  <si>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</si>
  <si>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</si>
  <si>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</si>
  <si>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</si>
  <si>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</si>
  <si>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</si>
  <si>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</si>
  <si>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</si>
  <si>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</si>
  <si>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</si>
  <si>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</si>
  <si>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</si>
  <si>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</si>
  <si>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</si>
  <si>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</si>
  <si>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</si>
  <si>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</si>
  <si>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</si>
  <si>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</si>
  <si>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</si>
  <si>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</si>
  <si>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</si>
  <si>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</si>
  <si>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</si>
  <si>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</si>
  <si>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</si>
  <si>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</si>
  <si>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</si>
  <si>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</si>
  <si>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</si>
  <si>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</si>
  <si>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</si>
  <si>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</si>
  <si>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</si>
  <si>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</si>
  <si>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</si>
  <si>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</si>
  <si>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</si>
  <si>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</si>
  <si>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</si>
  <si>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</si>
  <si>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</si>
  <si>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</si>
  <si>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</si>
  <si>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</si>
  <si>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</si>
  <si>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</si>
  <si>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</si>
  <si>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</si>
  <si>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</si>
  <si>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</si>
  <si>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</si>
  <si>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</si>
  <si>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</si>
  <si>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</si>
  <si>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</si>
  <si>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</si>
  <si>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</si>
  <si>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</si>
  <si>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</si>
  <si>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</si>
  <si>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</si>
  <si>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</si>
  <si>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</si>
  <si>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</si>
  <si>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</si>
  <si>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</si>
  <si>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</si>
  <si>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</si>
  <si>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</si>
  <si>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</si>
  <si>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</si>
  <si>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</si>
  <si>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</si>
  <si>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</si>
  <si>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</si>
  <si>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</si>
  <si>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</si>
  <si>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</si>
  <si>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</si>
  <si>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</si>
  <si>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</si>
  <si>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</si>
  <si>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</si>
  <si>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</si>
  <si>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</si>
  <si>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</si>
  <si>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</si>
  <si>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</si>
  <si>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</si>
  <si>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</si>
  <si>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</si>
  <si>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</si>
  <si>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</si>
  <si>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</si>
  <si>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</si>
  <si>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</si>
  <si>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</si>
  <si>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</si>
  <si>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</si>
  <si>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</si>
  <si>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</si>
  <si>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</si>
  <si>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</si>
  <si>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</si>
  <si>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</si>
  <si>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</si>
  <si>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</si>
  <si>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</si>
  <si>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</si>
  <si>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</si>
  <si>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</si>
  <si>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</si>
  <si>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</si>
  <si>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</si>
  <si>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</si>
  <si>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</si>
  <si>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</si>
  <si>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</si>
  <si>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</si>
  <si>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</si>
  <si>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</si>
  <si>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</si>
  <si>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</si>
  <si>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</si>
  <si>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</si>
  <si>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</si>
  <si>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</si>
  <si>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</si>
  <si>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</si>
  <si>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</si>
  <si>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</si>
  <si>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</si>
  <si>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</si>
  <si>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</si>
  <si>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</si>
  <si>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</si>
  <si>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</si>
  <si>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</si>
  <si>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</si>
  <si>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</si>
  <si>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</si>
  <si>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</si>
  <si>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</si>
  <si>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</si>
  <si>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</si>
  <si>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</si>
  <si>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</si>
  <si>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</si>
  <si>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</si>
  <si>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</si>
  <si>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</si>
  <si>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</si>
  <si>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</si>
  <si>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</si>
  <si>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</si>
  <si>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</si>
  <si>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</si>
  <si>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</si>
  <si>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</si>
  <si>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</si>
  <si>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</si>
  <si>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</si>
  <si>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</si>
  <si>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</si>
  <si>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</si>
  <si>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</si>
  <si>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</si>
  <si>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</si>
  <si>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</si>
  <si>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</si>
  <si>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</si>
  <si>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</si>
  <si>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</si>
  <si>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</si>
  <si>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</si>
  <si>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</si>
  <si>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</si>
  <si>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</si>
  <si>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</si>
  <si>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</si>
  <si>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</si>
  <si>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</si>
  <si>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</si>
  <si>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</si>
  <si>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</si>
  <si>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</si>
  <si>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</si>
  <si>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</si>
  <si>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</si>
  <si>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</si>
  <si>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</si>
  <si>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</si>
  <si>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</si>
  <si>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</si>
  <si>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</si>
  <si>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</si>
  <si>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</si>
  <si>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</si>
  <si>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</si>
  <si>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</si>
  <si>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</si>
  <si>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</si>
  <si>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</si>
  <si>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</si>
  <si>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</si>
  <si>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</si>
  <si>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</si>
  <si>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</si>
  <si>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</si>
  <si>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</si>
  <si>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</si>
  <si>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</si>
  <si>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</si>
  <si>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</si>
  <si>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</si>
  <si>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</si>
  <si>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</si>
  <si>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</si>
  <si>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</si>
  <si>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</si>
  <si>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</si>
  <si>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</si>
  <si>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</si>
  <si>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</si>
  <si>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</si>
  <si>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</si>
  <si>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</si>
  <si>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</si>
  <si>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</si>
  <si>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</si>
  <si>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</si>
  <si>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</si>
  <si>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</si>
  <si>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</si>
  <si>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</si>
  <si>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</si>
  <si>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</si>
  <si>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</si>
  <si>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</si>
  <si>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</si>
  <si>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</si>
  <si>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</si>
  <si>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</si>
  <si>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</si>
  <si>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</si>
  <si>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</si>
  <si>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</si>
  <si>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</si>
  <si>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</si>
  <si>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</si>
  <si>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</si>
  <si>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</si>
  <si>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</si>
  <si>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</si>
  <si>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</si>
  <si>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</si>
  <si>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</si>
  <si>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</si>
  <si>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</si>
  <si>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</si>
  <si>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</si>
  <si>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</si>
  <si>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</si>
  <si>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</si>
  <si>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</si>
  <si>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</si>
  <si>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</si>
  <si>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</si>
  <si>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</si>
  <si>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</si>
  <si>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</si>
  <si>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</si>
  <si>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</si>
  <si>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</si>
  <si>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</si>
  <si>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</si>
  <si>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</si>
  <si>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</si>
  <si>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</si>
  <si>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</si>
  <si>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</si>
  <si>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</si>
  <si>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</si>
  <si>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</si>
  <si>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</si>
  <si>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</si>
  <si>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</si>
  <si>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</si>
  <si>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</si>
  <si>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</si>
  <si>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</si>
  <si>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</si>
  <si>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</si>
  <si>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</si>
  <si>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</si>
  <si>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</si>
  <si>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</si>
  <si>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</si>
  <si>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</si>
  <si>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</si>
  <si>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</si>
  <si>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</si>
  <si>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</si>
  <si>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</si>
  <si>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</si>
  <si>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</si>
  <si>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</si>
  <si>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</si>
  <si>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</si>
  <si>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</si>
  <si>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</si>
  <si>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</si>
  <si>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</si>
  <si>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</si>
  <si>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</si>
  <si>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</si>
  <si>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</si>
  <si>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</si>
  <si>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</si>
  <si>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</si>
  <si>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</si>
  <si>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</si>
  <si>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</si>
  <si>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</si>
  <si>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</si>
  <si>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</si>
  <si>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</si>
  <si>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</si>
  <si>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</si>
  <si>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</si>
  <si>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</si>
  <si>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</si>
  <si>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</si>
  <si>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</si>
  <si>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</si>
  <si>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</si>
  <si>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</si>
  <si>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</si>
  <si>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</si>
  <si>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</si>
  <si>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</si>
  <si>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</si>
  <si>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</si>
  <si>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</si>
  <si>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</si>
  <si>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</si>
  <si>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</si>
  <si>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</si>
  <si>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</si>
  <si>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</si>
  <si>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</si>
  <si>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</si>
  <si>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</si>
  <si>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</si>
  <si>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</si>
  <si>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</si>
  <si>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</si>
  <si>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</si>
  <si>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</si>
  <si>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</si>
  <si>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</si>
  <si>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</si>
  <si>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</si>
  <si>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</si>
  <si>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</si>
  <si>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</si>
  <si>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</si>
  <si>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</si>
  <si>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</si>
  <si>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</si>
  <si>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</si>
  <si>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</si>
  <si>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</si>
  <si>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</si>
  <si>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</si>
  <si>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</si>
  <si>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</si>
  <si>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</si>
  <si>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</si>
  <si>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</si>
  <si>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</si>
  <si>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</si>
  <si>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</si>
  <si>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</si>
  <si>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</si>
  <si>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</si>
  <si>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</si>
  <si>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</si>
  <si>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</si>
  <si>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</si>
  <si>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</si>
  <si>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</si>
  <si>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</si>
  <si>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</si>
  <si>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</si>
  <si>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</si>
  <si>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</si>
  <si>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</si>
  <si>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</si>
  <si>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</si>
  <si>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</si>
  <si>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</si>
  <si>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</si>
  <si>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</si>
  <si>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</si>
  <si>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</si>
  <si>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</si>
  <si>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</si>
  <si>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</si>
  <si>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</si>
  <si>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</si>
  <si>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</si>
  <si>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</si>
  <si>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</si>
  <si>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</si>
  <si>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</si>
  <si>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</si>
  <si>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</si>
  <si>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</si>
  <si>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</si>
  <si>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</si>
  <si>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</si>
  <si>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</si>
  <si>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</si>
  <si>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</si>
  <si>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</si>
  <si>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</si>
  <si>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</si>
  <si>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</si>
  <si>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</si>
  <si>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</si>
  <si>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</si>
  <si>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</si>
  <si>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</si>
  <si>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</si>
  <si>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</si>
  <si>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</si>
  <si>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</si>
  <si>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</si>
  <si>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</si>
  <si>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</si>
  <si>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</si>
  <si>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</si>
  <si>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</si>
  <si>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</si>
  <si>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</si>
  <si>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</si>
  <si>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</si>
  <si>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</si>
  <si>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</si>
  <si>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</si>
  <si>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</si>
  <si>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</si>
  <si>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</si>
  <si>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</si>
  <si>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</si>
  <si>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</si>
  <si>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</si>
  <si>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</si>
  <si>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</si>
  <si>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</si>
  <si>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</si>
  <si>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</si>
  <si>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</si>
  <si>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</si>
  <si>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</si>
  <si>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</si>
  <si>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</si>
  <si>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</si>
  <si>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</si>
  <si>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</si>
  <si>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</si>
  <si>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</si>
  <si>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</si>
  <si>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</si>
  <si>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</si>
  <si>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</si>
  <si>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</si>
  <si>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</si>
  <si>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</si>
  <si>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</si>
  <si>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</si>
  <si>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</si>
  <si>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</si>
  <si>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</si>
  <si>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</si>
  <si>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</si>
  <si>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</si>
  <si>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</si>
  <si>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</si>
  <si>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</si>
  <si>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</si>
  <si>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</si>
  <si>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</si>
  <si>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</si>
  <si>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</si>
  <si>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</si>
  <si>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</si>
  <si>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</si>
  <si>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</si>
  <si>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</si>
  <si>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</si>
  <si>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</si>
  <si>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</si>
  <si>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</si>
  <si>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</si>
  <si>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</si>
  <si>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</si>
  <si>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</si>
  <si>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</si>
  <si>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</si>
  <si>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</si>
  <si>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</si>
  <si>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</si>
  <si>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</si>
  <si>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</si>
  <si>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</si>
  <si>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</si>
  <si>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</si>
  <si>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</si>
  <si>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</si>
  <si>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</si>
  <si>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</si>
  <si>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</si>
  <si>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</si>
  <si>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</si>
  <si>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</si>
  <si>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</si>
  <si>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</si>
  <si>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</si>
  <si>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</si>
  <si>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</si>
  <si>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</si>
  <si>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</si>
  <si>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</si>
  <si>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</si>
  <si>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</si>
  <si>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</si>
  <si>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</si>
  <si>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</si>
  <si>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</si>
  <si>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</si>
  <si>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</si>
  <si>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</si>
  <si>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</si>
  <si>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</si>
  <si>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</si>
  <si>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</si>
  <si>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</si>
  <si>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</si>
  <si>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</si>
  <si>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</si>
  <si>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</si>
  <si>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</si>
  <si>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</si>
  <si>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</si>
  <si>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</si>
  <si>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</si>
  <si>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</si>
  <si>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</si>
  <si>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</si>
  <si>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</si>
  <si>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</si>
  <si>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</si>
  <si>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</si>
  <si>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</si>
  <si>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</si>
  <si>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</si>
  <si>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</si>
  <si>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</si>
  <si>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</si>
  <si>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</si>
  <si>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</si>
  <si>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</si>
  <si>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</si>
  <si>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</si>
  <si>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</si>
  <si>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</si>
  <si>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</si>
  <si>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</si>
  <si>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</si>
  <si>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</si>
  <si>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</si>
  <si>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</si>
  <si>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</si>
  <si>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</si>
  <si>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</si>
  <si>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</si>
  <si>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</si>
  <si>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</si>
  <si>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</si>
  <si>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</si>
  <si>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</si>
  <si>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</si>
  <si>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</si>
  <si>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</si>
  <si>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</si>
  <si>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</si>
  <si>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</si>
  <si>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</si>
  <si>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</si>
  <si>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</si>
  <si>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</si>
  <si>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</si>
  <si>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</si>
  <si>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</si>
  <si>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</si>
  <si>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</si>
  <si>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</si>
  <si>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</si>
  <si>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</si>
  <si>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</si>
  <si>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</si>
  <si>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</si>
  <si>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</si>
  <si>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</si>
  <si>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</si>
  <si>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</si>
  <si>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</si>
  <si>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</si>
  <si>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</si>
  <si>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</si>
  <si>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</si>
  <si>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</si>
  <si>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</si>
  <si>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</si>
  <si>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</si>
  <si>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</si>
  <si>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</si>
  <si>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</si>
  <si>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</si>
  <si>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</si>
  <si>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</si>
  <si>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</si>
  <si>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</si>
  <si>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</si>
  <si>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</si>
  <si>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</si>
  <si>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</si>
  <si>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</si>
  <si>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</si>
  <si>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</si>
  <si>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</si>
  <si>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</si>
  <si>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</si>
  <si>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</si>
  <si>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</si>
  <si>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</si>
  <si>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</si>
  <si>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</si>
  <si>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</si>
  <si>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</si>
  <si>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</si>
  <si>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</si>
  <si>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</si>
  <si>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</si>
  <si>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</si>
  <si>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</si>
  <si>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</si>
  <si>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</si>
  <si>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</si>
  <si>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</si>
  <si>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</si>
  <si>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</si>
  <si>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</si>
  <si>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</si>
  <si>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</si>
  <si>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</si>
  <si>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</si>
  <si>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</si>
  <si>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</si>
  <si>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</si>
  <si>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</si>
  <si>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</si>
  <si>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</si>
  <si>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</si>
  <si>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</si>
  <si>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</si>
  <si>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</si>
  <si>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</si>
  <si>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</si>
  <si>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</si>
  <si>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</si>
  <si>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</si>
  <si>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</si>
  <si>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</si>
  <si>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</si>
  <si>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</si>
  <si>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</si>
  <si>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</si>
  <si>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</si>
  <si>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</si>
  <si>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</si>
  <si>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</si>
  <si>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</si>
  <si>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</si>
  <si>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</si>
  <si>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</si>
  <si>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</si>
  <si>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</si>
  <si>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</si>
  <si>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</si>
  <si>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</si>
  <si>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</si>
  <si>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</si>
  <si>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</si>
  <si>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</si>
  <si>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</si>
  <si>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</si>
  <si>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</si>
  <si>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</si>
  <si>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</si>
  <si>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</si>
  <si>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</si>
  <si>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</si>
  <si>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</si>
  <si>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</si>
  <si>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</si>
  <si>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</si>
  <si>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</si>
  <si>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</si>
  <si>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</si>
  <si>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</si>
  <si>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</si>
  <si>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</si>
  <si>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</si>
  <si>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</si>
  <si>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</si>
  <si>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</si>
  <si>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</si>
  <si>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</si>
  <si>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</si>
  <si>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</si>
  <si>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</si>
  <si>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</si>
  <si>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</si>
  <si>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</si>
  <si>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</si>
  <si>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</si>
  <si>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</si>
  <si>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</si>
  <si>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</si>
  <si>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</si>
  <si>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</si>
  <si>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</si>
  <si>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</si>
  <si>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</si>
  <si>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</si>
  <si>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</si>
  <si>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</si>
  <si>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</si>
  <si>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</si>
  <si>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</si>
  <si>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</si>
  <si>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</si>
  <si>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</si>
  <si>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</si>
  <si>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</si>
  <si>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</si>
  <si>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</si>
  <si>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</si>
  <si>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</si>
  <si>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</si>
  <si>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</si>
  <si>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</si>
  <si>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</si>
  <si>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</si>
  <si>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</si>
  <si>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</si>
  <si>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</si>
  <si>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</si>
  <si>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</si>
  <si>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</si>
  <si>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</si>
  <si>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</si>
  <si>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</si>
  <si>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</si>
  <si>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</si>
  <si>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</si>
  <si>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</si>
  <si>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</si>
  <si>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</si>
  <si>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</si>
  <si>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</si>
  <si>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</si>
  <si>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</si>
  <si>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</si>
  <si>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</si>
  <si>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</si>
  <si>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</si>
  <si>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</si>
  <si>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</si>
  <si>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</si>
  <si>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</si>
  <si>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</si>
  <si>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</si>
  <si>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</si>
  <si>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</si>
  <si>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</si>
  <si>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</si>
  <si>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</si>
  <si>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</si>
  <si>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</si>
  <si>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</si>
  <si>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</si>
  <si>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</si>
  <si>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</si>
  <si>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</si>
  <si>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</si>
  <si>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</si>
  <si>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</si>
  <si>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</si>
  <si>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</si>
  <si>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</si>
  <si>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</si>
  <si>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</si>
  <si>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</si>
  <si>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</si>
  <si>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</si>
  <si>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</si>
  <si>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</si>
  <si>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</si>
  <si>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</si>
  <si>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</si>
  <si>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</si>
  <si>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</si>
  <si>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</si>
  <si>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</si>
  <si>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</si>
  <si>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</si>
  <si>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</si>
  <si>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</si>
  <si>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</si>
  <si>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</si>
  <si>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</si>
  <si>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</si>
  <si>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</si>
  <si>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</si>
  <si>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</si>
  <si>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</si>
  <si>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</si>
  <si>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</si>
  <si>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</si>
  <si>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</si>
  <si>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</si>
  <si>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</si>
  <si>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</si>
  <si>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</si>
  <si>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</si>
  <si>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</si>
  <si>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</si>
  <si>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</si>
  <si>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</si>
  <si>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</si>
  <si>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</si>
  <si>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</si>
  <si>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</si>
  <si>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</si>
  <si>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</si>
  <si>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</si>
  <si>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</si>
  <si>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</si>
  <si>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</si>
  <si>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</si>
  <si>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</si>
  <si>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</si>
  <si>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</si>
  <si>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</si>
  <si>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</si>
  <si>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</si>
  <si>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</si>
  <si>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</si>
  <si>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</si>
  <si>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</si>
  <si>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</si>
  <si>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</si>
  <si>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</si>
  <si>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</si>
  <si>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</si>
  <si>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</si>
  <si>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</si>
  <si>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</si>
  <si>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</si>
  <si>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</si>
  <si>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</si>
  <si>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</si>
  <si>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</si>
  <si>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</si>
  <si>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</si>
  <si>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</si>
  <si>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</si>
  <si>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</si>
  <si>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</si>
  <si>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</si>
  <si>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</si>
  <si>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</si>
  <si>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</si>
  <si>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</si>
  <si>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</si>
  <si>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</si>
  <si>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</si>
  <si>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</si>
  <si>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</si>
  <si>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</si>
  <si>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</si>
  <si>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</si>
  <si>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</si>
  <si>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</si>
  <si>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</si>
  <si>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</si>
  <si>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</si>
  <si>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</si>
  <si>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</si>
  <si>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</si>
  <si>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</si>
  <si>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</si>
  <si>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</si>
  <si>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</si>
  <si>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</si>
  <si>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</si>
  <si>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</si>
  <si>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</si>
  <si>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</si>
  <si>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</si>
  <si>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</si>
  <si>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</si>
  <si>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</si>
  <si>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</si>
  <si>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</si>
  <si>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</si>
  <si>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</si>
  <si>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</si>
  <si>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</si>
  <si>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</si>
  <si>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</si>
  <si>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</si>
  <si>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</si>
  <si>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</si>
  <si>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</si>
  <si>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</si>
  <si>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</si>
  <si>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</si>
  <si>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</si>
  <si>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</si>
  <si>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</si>
  <si>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</si>
  <si>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</si>
  <si>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</si>
  <si>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</si>
  <si>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</si>
  <si>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</si>
  <si>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</si>
  <si>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</si>
  <si>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</si>
  <si>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</si>
  <si>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</si>
  <si>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</si>
  <si>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</si>
  <si>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</si>
  <si>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</si>
  <si>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</si>
  <si>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</si>
  <si>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</si>
  <si>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</si>
  <si>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</si>
  <si>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</si>
  <si>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</si>
  <si>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</si>
  <si>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</si>
  <si>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</si>
  <si>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</si>
  <si>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</si>
  <si>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</si>
  <si>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</si>
  <si>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</si>
  <si>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</si>
  <si>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</si>
  <si>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</si>
  <si>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</si>
  <si>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</si>
  <si>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</si>
  <si>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</si>
  <si>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</si>
  <si>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</si>
  <si>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</si>
  <si>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</si>
  <si>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</si>
  <si>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</si>
  <si>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</si>
  <si>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</si>
  <si>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</si>
  <si>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</si>
  <si>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</si>
  <si>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</si>
  <si>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</si>
  <si>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</si>
  <si>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</si>
  <si>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</si>
  <si>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</si>
  <si>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</si>
  <si>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</si>
  <si>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</si>
  <si>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</si>
  <si>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</si>
  <si>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</si>
  <si>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</si>
  <si>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</si>
  <si>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</si>
  <si>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</si>
  <si>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</si>
  <si>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</si>
  <si>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</si>
  <si>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</si>
  <si>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</si>
  <si>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</si>
  <si>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</si>
  <si>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</si>
  <si>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</si>
  <si>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</si>
  <si>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</si>
  <si>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</si>
  <si>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</si>
  <si>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</si>
  <si>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</si>
  <si>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</si>
  <si>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</si>
  <si>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</si>
  <si>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</si>
  <si>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</si>
  <si>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</si>
  <si>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</si>
  <si>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</si>
  <si>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</si>
  <si>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</si>
  <si>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</si>
  <si>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</si>
  <si>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</si>
  <si>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</si>
  <si>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</si>
  <si>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</si>
  <si>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</si>
  <si>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</si>
  <si>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</si>
  <si>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</si>
  <si>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</si>
  <si>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</si>
  <si>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</si>
  <si>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</si>
  <si>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</si>
  <si>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</si>
  <si>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</si>
  <si>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</si>
  <si>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</si>
  <si>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</si>
  <si>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</si>
  <si>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</si>
  <si>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</si>
  <si>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</si>
  <si>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</si>
  <si>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</si>
  <si>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</si>
  <si>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</si>
  <si>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</si>
  <si>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</si>
  <si>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</si>
  <si>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</si>
  <si>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</si>
  <si>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</si>
  <si>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</si>
  <si>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</si>
  <si>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</si>
  <si>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</si>
  <si>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</si>
  <si>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</si>
  <si>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</si>
  <si>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</si>
  <si>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</si>
  <si>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</si>
  <si>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</si>
  <si>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</si>
  <si>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</si>
  <si>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</si>
  <si>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</si>
  <si>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</si>
  <si>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</si>
  <si>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</si>
  <si>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</si>
  <si>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</si>
  <si>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</si>
  <si>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</si>
  <si>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</si>
  <si>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</si>
  <si>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</si>
  <si>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</si>
  <si>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</si>
  <si>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</si>
  <si>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</si>
  <si>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</si>
  <si>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</si>
  <si>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</si>
  <si>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</si>
  <si>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</si>
  <si>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</si>
  <si>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</si>
  <si>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</si>
  <si>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</si>
  <si>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</si>
  <si>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</si>
  <si>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</si>
  <si>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</si>
  <si>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</si>
  <si>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</si>
  <si>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</si>
  <si>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</si>
  <si>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</si>
  <si>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</si>
  <si>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</si>
  <si>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</si>
  <si>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</si>
  <si>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</si>
  <si>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</si>
  <si>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</si>
  <si>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</si>
  <si>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</si>
  <si>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</si>
  <si>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</si>
  <si>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</si>
  <si>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</si>
  <si>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</si>
  <si>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</si>
  <si>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</si>
  <si>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</si>
  <si>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</si>
  <si>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</si>
  <si>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</si>
  <si>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</si>
  <si>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</si>
  <si>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</si>
  <si>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</si>
  <si>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</si>
  <si>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</si>
  <si>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</si>
  <si>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</si>
  <si>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</si>
  <si>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</si>
  <si>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</si>
  <si>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</si>
  <si>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</si>
  <si>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</si>
  <si>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</si>
  <si>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</si>
  <si>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</si>
  <si>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</si>
  <si>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</si>
  <si>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</si>
  <si>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</si>
  <si>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</si>
  <si>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</si>
  <si>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</si>
  <si>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</si>
  <si>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</si>
  <si>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</si>
  <si>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</si>
  <si>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</si>
  <si>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</si>
  <si>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</si>
  <si>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</si>
  <si>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</si>
  <si>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</si>
  <si>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</si>
  <si>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</si>
  <si>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</si>
  <si>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</si>
  <si>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</si>
  <si>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</si>
  <si>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</si>
  <si>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</si>
  <si>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</si>
  <si>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</si>
  <si>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</si>
  <si>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</si>
  <si>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</si>
  <si>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</si>
  <si>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</si>
  <si>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</si>
  <si>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</si>
  <si>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</si>
  <si>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</si>
  <si>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</si>
  <si>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</si>
  <si>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</si>
  <si>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</si>
  <si>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</si>
  <si>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</si>
  <si>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</si>
  <si>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</si>
  <si>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</si>
  <si>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</si>
  <si>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</si>
  <si>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</si>
  <si>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</si>
  <si>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</si>
  <si>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</si>
  <si>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</si>
  <si>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</si>
  <si>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</si>
  <si>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</si>
  <si>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</si>
  <si>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</si>
  <si>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</si>
  <si>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</si>
  <si>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</si>
  <si>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</si>
  <si>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</si>
  <si>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</si>
  <si>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</si>
  <si>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</si>
  <si>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</si>
  <si>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</si>
  <si>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</si>
  <si>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</si>
  <si>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</si>
  <si>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</si>
  <si>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</si>
  <si>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</si>
  <si>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</si>
  <si>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</si>
  <si>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</si>
  <si>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</si>
  <si>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</si>
  <si>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</si>
  <si>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</si>
  <si>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</si>
  <si>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</si>
  <si>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</si>
  <si>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</si>
  <si>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</si>
  <si>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</si>
  <si>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</si>
  <si>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</si>
  <si>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</si>
  <si>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</si>
  <si>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</si>
  <si>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</si>
  <si>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</si>
  <si>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</si>
  <si>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</si>
  <si>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</si>
  <si>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</si>
  <si>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</si>
  <si>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</si>
  <si>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</si>
  <si>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</si>
  <si>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</si>
  <si>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</si>
  <si>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</si>
  <si>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</si>
  <si>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</si>
  <si>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</si>
  <si>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</si>
  <si>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</si>
  <si>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</si>
  <si>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</si>
  <si>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</si>
  <si>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</si>
  <si>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</si>
  <si>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</si>
  <si>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</si>
  <si>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</si>
  <si>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</si>
  <si>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</si>
  <si>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</si>
  <si>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</si>
  <si>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</si>
  <si>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</si>
  <si>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</si>
  <si>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</si>
  <si>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</si>
  <si>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</si>
  <si>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</si>
  <si>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</si>
  <si>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</si>
  <si>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</si>
  <si>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</si>
  <si>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</si>
  <si>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</si>
  <si>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</si>
  <si>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</si>
  <si>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</si>
  <si>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</si>
  <si>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</si>
  <si>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</si>
  <si>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</si>
  <si>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</si>
  <si>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</si>
  <si>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</si>
  <si>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</si>
  <si>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</si>
  <si>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</si>
  <si>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</si>
  <si>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</si>
  <si>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</si>
  <si>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</si>
  <si>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</si>
  <si>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</si>
  <si>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</si>
  <si>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</si>
  <si>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</si>
  <si>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</si>
  <si>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</si>
  <si>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</si>
  <si>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</si>
  <si>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</si>
  <si>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</si>
  <si>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</si>
  <si>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</si>
  <si>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</si>
  <si>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</si>
  <si>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</si>
  <si>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</si>
  <si>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</si>
  <si>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</si>
  <si>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</si>
  <si>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</si>
  <si>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</si>
  <si>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</si>
  <si>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</si>
  <si>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</si>
  <si>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</si>
  <si>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</si>
  <si>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</si>
  <si>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</si>
  <si>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</si>
  <si>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</si>
  <si>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</si>
  <si>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</si>
  <si>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</si>
  <si>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</si>
  <si>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</si>
  <si>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</si>
  <si>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</si>
  <si>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</si>
  <si>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</si>
  <si>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</si>
  <si>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</si>
  <si>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</si>
  <si>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</si>
  <si>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</si>
  <si>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</si>
  <si>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</si>
  <si>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</si>
  <si>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</si>
  <si>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</si>
  <si>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</si>
  <si>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</si>
  <si>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</si>
  <si>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</si>
  <si>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</si>
  <si>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</si>
  <si>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</si>
  <si>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</si>
  <si>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</si>
  <si>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</si>
  <si>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</si>
  <si>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</si>
  <si>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</si>
  <si>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</si>
  <si>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</si>
  <si>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</si>
  <si>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</si>
  <si>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</si>
  <si>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</si>
  <si>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</si>
  <si>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</si>
  <si>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</si>
  <si>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</si>
  <si>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</si>
  <si>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</si>
  <si>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</si>
  <si>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</si>
  <si>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</si>
  <si>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</si>
  <si>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</si>
  <si>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</si>
  <si>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</si>
  <si>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</si>
  <si>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</si>
  <si>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</si>
  <si>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</si>
  <si>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</si>
  <si>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</si>
  <si>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</si>
  <si>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</si>
  <si>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</si>
  <si>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</si>
  <si>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</si>
  <si>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</si>
  <si>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</si>
  <si>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</si>
  <si>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</si>
  <si>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</si>
  <si>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</si>
  <si>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</si>
  <si>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</si>
  <si>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</si>
  <si>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</si>
  <si>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</si>
  <si>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</si>
  <si>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</si>
  <si>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</si>
  <si>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</si>
  <si>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</si>
  <si>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</si>
  <si>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</si>
  <si>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</si>
  <si>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</si>
  <si>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</si>
  <si>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</si>
  <si>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</si>
  <si>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</si>
  <si>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</si>
  <si>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</si>
  <si>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</si>
  <si>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</si>
  <si>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</si>
  <si>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</si>
  <si>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</si>
  <si>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</si>
  <si>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</si>
  <si>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</si>
  <si>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</si>
  <si>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</si>
  <si>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</si>
  <si>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</si>
  <si>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</si>
  <si>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</si>
  <si>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</si>
  <si>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</si>
  <si>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</si>
  <si>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</si>
  <si>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</si>
  <si>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</si>
  <si>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</si>
  <si>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</si>
  <si>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</si>
  <si>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</si>
  <si>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</si>
  <si>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</si>
  <si>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</si>
  <si>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</si>
  <si>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</si>
  <si>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</si>
  <si>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</si>
  <si>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</si>
  <si>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</si>
  <si>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</si>
  <si>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</si>
  <si>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</si>
  <si>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</si>
  <si>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</si>
  <si>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</si>
  <si>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</si>
  <si>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</si>
  <si>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</si>
  <si>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</si>
  <si>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</si>
  <si>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</si>
  <si>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</si>
  <si>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</si>
  <si>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</si>
  <si>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</si>
  <si>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</si>
  <si>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</si>
  <si>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</si>
  <si>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</si>
  <si>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</si>
  <si>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</si>
  <si>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</si>
  <si>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</si>
  <si>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</si>
  <si>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</si>
  <si>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</si>
  <si>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</si>
  <si>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</si>
  <si>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</si>
  <si>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</si>
  <si>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</si>
  <si>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</si>
  <si>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</si>
  <si>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</si>
  <si>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</si>
  <si>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</si>
  <si>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</si>
  <si>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</si>
  <si>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</si>
  <si>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</si>
  <si>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</si>
  <si>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</si>
  <si>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</si>
  <si>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</si>
  <si>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</si>
  <si>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</si>
  <si>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</si>
  <si>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</si>
  <si>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</si>
  <si>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</si>
  <si>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</si>
  <si>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</si>
  <si>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</si>
  <si>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</si>
  <si>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</si>
  <si>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</si>
  <si>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</si>
  <si>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</si>
  <si>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</si>
  <si>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</si>
  <si>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</si>
  <si>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</si>
  <si>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</si>
  <si>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</si>
  <si>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</si>
  <si>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</si>
  <si>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</si>
  <si>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</si>
  <si>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</si>
  <si>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</si>
  <si>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</si>
  <si>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</si>
  <si>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</si>
  <si>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</si>
  <si>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</si>
  <si>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</si>
  <si>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</si>
  <si>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</si>
  <si>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</si>
  <si>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</si>
  <si>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</si>
  <si>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</si>
  <si>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</si>
  <si>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</si>
  <si>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</si>
  <si>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</si>
  <si>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</si>
  <si>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</si>
  <si>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</si>
  <si>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</si>
  <si>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</si>
  <si>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</si>
  <si>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</si>
  <si>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</si>
  <si>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</si>
  <si>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</si>
  <si>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</si>
  <si>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</si>
  <si>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</si>
  <si>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</si>
  <si>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</si>
  <si>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</si>
  <si>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</si>
  <si>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</si>
  <si>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</si>
  <si>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</si>
  <si>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</si>
  <si>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</si>
  <si>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</si>
  <si>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</si>
  <si>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</si>
  <si>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</si>
  <si>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</si>
  <si>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</si>
  <si>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</si>
  <si>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</si>
  <si>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</si>
  <si>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</si>
  <si>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</si>
  <si>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</si>
  <si>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</si>
  <si>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</si>
  <si>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</si>
  <si>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</si>
  <si>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</si>
  <si>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</si>
  <si>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</si>
  <si>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</si>
  <si>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</si>
  <si>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</si>
  <si>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</si>
  <si>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</si>
  <si>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</si>
  <si>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</si>
  <si>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</si>
  <si>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</si>
  <si>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</si>
  <si>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</si>
  <si>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</si>
  <si>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</si>
  <si>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</si>
  <si>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</si>
  <si>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</si>
  <si>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</si>
  <si>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</si>
  <si>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</si>
  <si>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</si>
  <si>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</si>
  <si>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</si>
  <si>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</si>
  <si>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</si>
  <si>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</si>
  <si>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</si>
  <si>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</si>
  <si>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</si>
  <si>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</si>
  <si>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</si>
  <si>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</si>
  <si>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</si>
  <si>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</si>
  <si>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</si>
  <si>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</si>
  <si>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</si>
  <si>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</si>
  <si>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</si>
  <si>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</si>
  <si>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</si>
  <si>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</si>
  <si>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</si>
  <si>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</si>
  <si>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</si>
  <si>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</si>
  <si>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</si>
  <si>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</si>
  <si>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</si>
  <si>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</si>
  <si>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</si>
  <si>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</si>
  <si>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</si>
  <si>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</si>
  <si>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</si>
  <si>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</si>
  <si>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</si>
  <si>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</si>
  <si>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</si>
  <si>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</si>
  <si>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</si>
  <si>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</si>
  <si>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</si>
  <si>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</si>
  <si>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</si>
  <si>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</si>
  <si>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</si>
  <si>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</si>
  <si>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</si>
  <si>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</si>
  <si>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</si>
  <si>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</si>
  <si>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</si>
  <si>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</si>
  <si>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</si>
  <si>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</si>
  <si>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</si>
  <si>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</si>
  <si>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</si>
  <si>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</si>
  <si>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</si>
  <si>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</si>
  <si>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</si>
  <si>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</si>
  <si>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</si>
  <si>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</si>
  <si>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</si>
  <si>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</si>
  <si>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</si>
  <si>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</si>
  <si>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</si>
  <si>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</si>
  <si>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</si>
  <si>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</si>
  <si>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</si>
  <si>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</si>
  <si>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</si>
  <si>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</si>
  <si>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</si>
  <si>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</si>
  <si>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</si>
  <si>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</si>
  <si>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</si>
  <si>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</si>
  <si>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</si>
  <si>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</si>
  <si>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</si>
  <si>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</si>
  <si>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</si>
  <si>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</si>
  <si>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</si>
  <si>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</si>
  <si>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</si>
  <si>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</si>
  <si>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</si>
  <si>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</si>
  <si>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</si>
  <si>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</si>
  <si>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</si>
  <si>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</si>
  <si>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</si>
  <si>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</si>
  <si>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</si>
  <si>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</si>
  <si>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</si>
  <si>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</si>
  <si>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</si>
  <si>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</si>
  <si>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</si>
  <si>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</si>
  <si>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</si>
  <si>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</si>
  <si>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</si>
  <si>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</si>
  <si>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</si>
  <si>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</si>
  <si>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</si>
  <si>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</si>
  <si>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</si>
  <si>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</si>
  <si>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</si>
  <si>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</si>
  <si>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</si>
  <si>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</si>
  <si>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</si>
  <si>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</si>
  <si>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</si>
  <si>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</si>
  <si>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</si>
  <si>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</si>
  <si>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</si>
  <si>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</si>
  <si>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</si>
  <si>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</si>
  <si>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</si>
  <si>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</si>
  <si>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</si>
  <si>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</si>
  <si>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</si>
  <si>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</si>
  <si>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</si>
  <si>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</si>
  <si>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</si>
  <si>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</si>
  <si>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</si>
  <si>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</si>
  <si>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</si>
  <si>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</si>
  <si>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</si>
  <si>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</si>
  <si>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</si>
  <si>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</si>
  <si>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</si>
  <si>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</si>
  <si>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</si>
  <si>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</si>
  <si>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</si>
  <si>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</si>
  <si>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</si>
  <si>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</si>
  <si>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</si>
  <si>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</si>
  <si>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</si>
  <si>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</si>
  <si>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</si>
  <si>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</si>
  <si>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</si>
  <si>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</si>
  <si>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</si>
  <si>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</si>
  <si>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</si>
  <si>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</si>
  <si>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</si>
  <si>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</si>
  <si>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</si>
  <si>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</si>
  <si>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</si>
  <si>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</si>
  <si>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</si>
  <si>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</si>
  <si>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</si>
  <si>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</si>
  <si>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</si>
  <si>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</si>
  <si>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</si>
  <si>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</si>
  <si>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</si>
  <si>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</si>
  <si>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</si>
  <si>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</si>
  <si>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</si>
  <si>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</si>
  <si>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</si>
  <si>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</si>
  <si>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</si>
  <si>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</si>
  <si>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</si>
  <si>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</si>
  <si>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</si>
  <si>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</si>
  <si>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</si>
  <si>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</si>
  <si>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</si>
  <si>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</si>
  <si>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</si>
  <si>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</si>
  <si>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</si>
  <si>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</si>
  <si>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</si>
  <si>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</si>
  <si>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</si>
  <si>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</si>
  <si>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</si>
  <si>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</si>
  <si>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</si>
  <si>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</si>
  <si>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</si>
  <si>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</si>
  <si>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</si>
  <si>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</si>
  <si>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</si>
  <si>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</si>
  <si>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</si>
  <si>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</si>
  <si>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</si>
  <si>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</si>
  <si>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</si>
  <si>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</si>
  <si>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</si>
  <si>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</si>
  <si>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</si>
  <si>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</si>
  <si>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</si>
  <si>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</si>
  <si>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</si>
  <si>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</si>
  <si>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</si>
  <si>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</si>
  <si>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</si>
  <si>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</si>
  <si>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</si>
  <si>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</si>
  <si>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</si>
  <si>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</si>
  <si>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</si>
  <si>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</si>
  <si>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</si>
  <si>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</si>
  <si>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</si>
  <si>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</si>
  <si>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</si>
  <si>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</si>
  <si>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</si>
  <si>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</si>
  <si>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</si>
  <si>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</si>
  <si>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</si>
  <si>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</si>
  <si>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</si>
  <si>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</si>
  <si>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</si>
  <si>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</si>
  <si>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</si>
  <si>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</si>
  <si>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</si>
  <si>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</si>
  <si>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</si>
  <si>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</si>
  <si>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</si>
  <si>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</si>
  <si>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</si>
  <si>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</si>
  <si>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</si>
  <si>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</si>
  <si>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</si>
  <si>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</si>
  <si>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</si>
  <si>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</si>
  <si>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</si>
  <si>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</si>
  <si>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</si>
  <si>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</si>
  <si>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</si>
  <si>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</si>
  <si>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</si>
  <si>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</si>
  <si>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</si>
  <si>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</si>
  <si>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</si>
  <si>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</si>
  <si>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</si>
  <si>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</si>
  <si>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</si>
  <si>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</si>
  <si>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</si>
  <si>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</si>
  <si>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</si>
  <si>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</si>
  <si>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</si>
  <si>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</si>
  <si>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</si>
  <si>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</si>
  <si>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</si>
  <si>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</si>
  <si>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</si>
  <si>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</si>
  <si>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</si>
  <si>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</si>
  <si>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</si>
  <si>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</si>
  <si>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</si>
  <si>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</si>
  <si>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</si>
  <si>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</si>
  <si>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</si>
  <si>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</si>
  <si>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</si>
  <si>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</si>
  <si>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</si>
  <si>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</si>
  <si>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</si>
  <si>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</si>
  <si>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</si>
  <si>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</si>
  <si>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</si>
  <si>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</si>
  <si>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</si>
  <si>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</si>
  <si>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</si>
  <si>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</si>
  <si>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</si>
  <si>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</si>
  <si>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</si>
  <si>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</si>
  <si>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</si>
  <si>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</si>
  <si>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</si>
  <si>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</si>
  <si>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</si>
  <si>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</si>
  <si>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</si>
  <si>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</si>
  <si>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</si>
  <si>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</si>
  <si>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</si>
  <si>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</si>
  <si>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</si>
  <si>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</si>
  <si>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</si>
  <si>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</si>
  <si>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</si>
  <si>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</si>
  <si>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</si>
  <si>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</si>
  <si>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</si>
  <si>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</si>
  <si>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</si>
  <si>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</si>
  <si>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</si>
  <si>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</si>
  <si>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</si>
  <si>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</si>
  <si>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</si>
  <si>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</si>
  <si>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</si>
  <si>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</si>
  <si>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</si>
  <si>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</si>
  <si>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</si>
  <si>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</si>
  <si>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</si>
  <si>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</si>
  <si>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</si>
  <si>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</si>
  <si>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</si>
  <si>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</si>
  <si>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</si>
  <si>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</si>
  <si>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</si>
  <si>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</si>
  <si>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</si>
  <si>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</si>
  <si>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</si>
  <si>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</si>
  <si>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</si>
  <si>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</si>
  <si>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</si>
  <si>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</si>
  <si>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</si>
  <si>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</si>
  <si>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</si>
  <si>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</si>
  <si>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</si>
  <si>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</si>
  <si>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</si>
  <si>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</si>
  <si>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</si>
  <si>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</si>
  <si>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</si>
  <si>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</si>
  <si>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</si>
  <si>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</si>
  <si>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</si>
  <si>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</si>
  <si>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</si>
  <si>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</si>
  <si>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</si>
  <si>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</si>
  <si>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</si>
  <si>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</si>
  <si>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</si>
  <si>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</si>
  <si>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</si>
  <si>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</si>
  <si>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</si>
  <si>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</si>
  <si>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</si>
  <si>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</si>
  <si>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</si>
  <si>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</si>
  <si>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</si>
  <si>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</si>
  <si>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</si>
  <si>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</si>
  <si>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</si>
  <si>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</si>
  <si>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</si>
  <si>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</si>
  <si>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</si>
  <si>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</si>
  <si>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</si>
  <si>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</si>
  <si>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</si>
  <si>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</si>
  <si>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</si>
  <si>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</si>
  <si>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</si>
  <si>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</si>
  <si>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</si>
  <si>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</si>
  <si>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</si>
  <si>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</si>
  <si>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</si>
  <si>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</si>
  <si>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</si>
  <si>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</si>
  <si>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</si>
  <si>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</si>
  <si>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</si>
  <si>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</si>
  <si>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</si>
  <si>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</si>
  <si>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</si>
  <si>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</si>
  <si>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</si>
  <si>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</si>
  <si>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</si>
  <si>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</si>
  <si>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</si>
  <si>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</si>
  <si>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</si>
  <si>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</si>
  <si>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</si>
  <si>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</si>
  <si>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</si>
  <si>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</si>
  <si>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</si>
  <si>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</si>
  <si>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</si>
  <si>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</si>
  <si>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</si>
  <si>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</si>
  <si>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</si>
  <si>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</si>
  <si>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</si>
  <si>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</si>
  <si>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</si>
  <si>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</si>
  <si>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</si>
  <si>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</si>
  <si>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</si>
  <si>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</si>
  <si>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</si>
  <si>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</si>
  <si>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</si>
  <si>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</si>
  <si>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</si>
  <si>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</si>
  <si>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</si>
  <si>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</si>
  <si>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</si>
  <si>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</si>
  <si>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</si>
  <si>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</si>
  <si>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</si>
  <si>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</si>
  <si>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</si>
  <si>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</si>
  <si>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</si>
  <si>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</si>
  <si>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</si>
  <si>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</si>
  <si>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</si>
  <si>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</si>
  <si>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</si>
  <si>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</si>
  <si>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</si>
  <si>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</si>
  <si>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</si>
  <si>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</si>
  <si>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</si>
  <si>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</si>
  <si>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</si>
  <si>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</si>
  <si>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</si>
  <si>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</si>
  <si>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</si>
  <si>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</si>
  <si>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</si>
  <si>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</si>
  <si>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</si>
  <si>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</si>
  <si>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</si>
  <si>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</si>
  <si>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</si>
  <si>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</si>
  <si>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</si>
  <si>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</si>
  <si>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</si>
  <si>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</si>
  <si>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</si>
  <si>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</si>
  <si>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</si>
  <si>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</si>
  <si>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</si>
  <si>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</si>
  <si>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</si>
  <si>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</si>
  <si>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</si>
  <si>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</si>
  <si>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</si>
  <si>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</si>
  <si>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</si>
  <si>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</si>
  <si>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</si>
  <si>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</si>
  <si>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</si>
  <si>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</si>
  <si>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</si>
  <si>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</si>
  <si>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</si>
  <si>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</si>
  <si>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</si>
  <si>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</si>
  <si>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</si>
  <si>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</si>
  <si>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</si>
  <si>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</si>
  <si>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</si>
  <si>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</si>
  <si>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</si>
  <si>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</si>
  <si>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</si>
  <si>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</si>
  <si>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</si>
  <si>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</si>
  <si>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</si>
  <si>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</si>
  <si>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</si>
  <si>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</si>
  <si>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</si>
  <si>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</si>
  <si>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</si>
  <si>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</si>
  <si>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</si>
  <si>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</si>
  <si>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</si>
  <si>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</si>
  <si>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</si>
  <si>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</si>
  <si>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</si>
  <si>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</si>
  <si>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</si>
  <si>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</si>
  <si>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</si>
  <si>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</si>
  <si>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</si>
  <si>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</si>
  <si>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</si>
  <si>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</si>
  <si>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</si>
  <si>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</si>
  <si>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</si>
  <si>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</si>
  <si>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</si>
  <si>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</si>
  <si>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</si>
  <si>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</si>
  <si>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</si>
  <si>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</si>
  <si>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</si>
  <si>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</si>
  <si>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</si>
  <si>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</si>
  <si>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</si>
  <si>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</si>
  <si>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</si>
  <si>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</si>
  <si>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</si>
  <si>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</si>
  <si>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</si>
  <si>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</si>
  <si>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</si>
  <si>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</si>
  <si>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</si>
  <si>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</si>
  <si>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</si>
  <si>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</si>
  <si>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</si>
  <si>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</si>
  <si>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</si>
  <si>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</si>
  <si>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</si>
  <si>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</si>
  <si>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</si>
  <si>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</si>
  <si>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</si>
  <si>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</si>
  <si>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</si>
  <si>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</si>
  <si>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</si>
  <si>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</si>
  <si>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</si>
  <si>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</si>
  <si>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</si>
  <si>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</si>
  <si>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</si>
  <si>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</si>
  <si>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</si>
  <si>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</si>
  <si>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</si>
  <si>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</si>
  <si>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</si>
  <si>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</si>
  <si>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</si>
  <si>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</si>
  <si>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</si>
  <si>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</si>
  <si>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</si>
  <si>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</si>
  <si>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</si>
  <si>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</si>
  <si>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</si>
  <si>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</si>
  <si>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</si>
  <si>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</si>
  <si>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</si>
  <si>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</si>
  <si>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</si>
  <si>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</si>
  <si>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</si>
  <si>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</si>
  <si>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</si>
  <si>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</si>
  <si>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</si>
  <si>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</si>
  <si>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</si>
  <si>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</si>
  <si>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</si>
  <si>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</si>
  <si>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</si>
  <si>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</si>
  <si>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</si>
  <si>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</si>
  <si>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</si>
  <si>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</si>
  <si>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</si>
  <si>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</si>
  <si>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</si>
  <si>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</si>
  <si>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</si>
  <si>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</si>
  <si>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</si>
  <si>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</si>
  <si>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</si>
  <si>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</si>
  <si>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</si>
  <si>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</si>
  <si>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</si>
  <si>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</si>
  <si>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</si>
  <si>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</si>
  <si>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</si>
  <si>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</si>
  <si>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</si>
  <si>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</si>
  <si>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</si>
  <si>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</si>
  <si>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</si>
  <si>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</si>
  <si>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</si>
  <si>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</si>
  <si>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</si>
  <si>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</si>
  <si>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</si>
  <si>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</si>
  <si>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</si>
  <si>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</si>
  <si>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</si>
  <si>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</si>
  <si>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</si>
  <si>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</si>
  <si>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</si>
  <si>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</si>
  <si>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</si>
  <si>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</si>
  <si>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</si>
  <si>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</si>
  <si>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</si>
  <si>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</si>
  <si>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</si>
  <si>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</si>
  <si>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</si>
  <si>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</si>
  <si>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</si>
  <si>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</si>
  <si>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</si>
  <si>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</si>
  <si>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</si>
  <si>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</si>
  <si>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</si>
  <si>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</si>
  <si>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</si>
  <si>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</si>
  <si>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</si>
  <si>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</si>
  <si>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</si>
  <si>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</si>
  <si>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</si>
  <si>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</si>
  <si>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</si>
  <si>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</si>
  <si>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</si>
  <si>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</si>
  <si>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</si>
  <si>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</si>
  <si>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</si>
  <si>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</si>
  <si>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</si>
  <si>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</si>
  <si>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</si>
  <si>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</si>
  <si>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</si>
  <si>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</si>
  <si>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</si>
  <si>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</si>
  <si>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</si>
  <si>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</si>
  <si>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</si>
  <si>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</si>
  <si>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</si>
  <si>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</si>
  <si>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</si>
  <si>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</si>
  <si>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</si>
  <si>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</si>
  <si>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</si>
  <si>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</si>
  <si>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</si>
  <si>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</si>
  <si>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</si>
  <si>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</si>
  <si>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</si>
  <si>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</si>
  <si>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</si>
  <si>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</si>
  <si>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</si>
  <si>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</si>
  <si>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</si>
  <si>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</si>
  <si>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</si>
  <si>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</si>
  <si>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</si>
  <si>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</si>
  <si>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</si>
  <si>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</si>
  <si>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</si>
  <si>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</si>
  <si>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</si>
  <si>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</si>
  <si>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</si>
  <si>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</si>
  <si>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</si>
  <si>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</si>
  <si>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</si>
  <si>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</si>
  <si>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</si>
  <si>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</si>
  <si>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</si>
  <si>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</si>
  <si>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</si>
  <si>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</si>
  <si>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</si>
  <si>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</si>
  <si>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</si>
  <si>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</si>
  <si>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</si>
  <si>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</si>
  <si>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</si>
  <si>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</si>
  <si>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</si>
  <si>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</si>
  <si>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</si>
  <si>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</si>
  <si>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</si>
  <si>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</si>
  <si>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</si>
  <si>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</si>
  <si>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</si>
  <si>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</si>
  <si>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</si>
  <si>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</si>
  <si>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</si>
  <si>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</si>
  <si>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</si>
  <si>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</si>
  <si>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</si>
  <si>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</si>
  <si>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</si>
  <si>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</si>
  <si>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</si>
  <si>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</si>
  <si>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</si>
  <si>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</si>
  <si>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</si>
  <si>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</si>
  <si>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</si>
  <si>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</si>
  <si>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</si>
  <si>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</si>
  <si>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</si>
  <si>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</si>
  <si>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</si>
  <si>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</si>
  <si>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</si>
  <si>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</si>
  <si>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</si>
  <si>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</si>
  <si>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</si>
  <si>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</si>
  <si>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</si>
  <si>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</si>
  <si>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</si>
  <si>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</si>
  <si>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</si>
  <si>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</si>
  <si>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</si>
  <si>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</si>
  <si>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</si>
  <si>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</si>
  <si>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</si>
  <si>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</si>
  <si>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</si>
  <si>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</si>
  <si>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</si>
  <si>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</si>
  <si>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</si>
  <si>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</si>
  <si>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</si>
  <si>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</si>
  <si>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</si>
  <si>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</si>
  <si>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</si>
  <si>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</si>
  <si>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</si>
  <si>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</si>
  <si>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</si>
  <si>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</si>
  <si>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</si>
  <si>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</si>
  <si>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</si>
  <si>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</si>
  <si>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</si>
  <si>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</si>
  <si>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</si>
  <si>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</si>
  <si>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</si>
  <si>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</si>
  <si>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</si>
  <si>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</si>
  <si>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</si>
  <si>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</si>
  <si>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</si>
  <si>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</si>
  <si>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</si>
  <si>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</si>
  <si>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</si>
  <si>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</si>
  <si>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</si>
  <si>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</si>
  <si>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</si>
  <si>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</si>
  <si>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</si>
  <si>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</si>
  <si>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</si>
  <si>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</si>
  <si>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</si>
  <si>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</si>
  <si>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</si>
  <si>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</si>
  <si>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</si>
  <si>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</si>
  <si>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</si>
  <si>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</si>
  <si>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</si>
  <si>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</si>
  <si>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</si>
  <si>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</si>
  <si>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</si>
  <si>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</si>
  <si>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</si>
  <si>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</si>
  <si>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</si>
  <si>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</si>
  <si>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</si>
  <si>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</si>
  <si>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</si>
  <si>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</si>
  <si>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</si>
  <si>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</si>
  <si>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</si>
  <si>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</si>
  <si>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</si>
  <si>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</si>
  <si>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</si>
  <si>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</si>
  <si>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</si>
  <si>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</si>
  <si>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</si>
  <si>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</si>
  <si>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</si>
  <si>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</si>
  <si>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</si>
  <si>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</si>
  <si>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</si>
  <si>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</si>
  <si>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</si>
  <si>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</si>
  <si>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</si>
  <si>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</si>
  <si>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</si>
  <si>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</si>
  <si>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</si>
  <si>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</si>
  <si>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</si>
  <si>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</si>
  <si>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</si>
  <si>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</si>
  <si>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</si>
  <si>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</si>
  <si>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</si>
  <si>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</si>
  <si>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</si>
  <si>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</si>
  <si>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</si>
  <si>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</si>
  <si>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</si>
  <si>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</si>
  <si>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</si>
  <si>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</si>
  <si>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</si>
  <si>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</si>
  <si>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</si>
  <si>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</si>
  <si>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</si>
  <si>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</si>
  <si>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</si>
  <si>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</si>
  <si>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</si>
  <si>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</si>
  <si>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</si>
  <si>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</si>
  <si>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</si>
  <si>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</si>
  <si>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</si>
  <si>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</si>
  <si>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</si>
  <si>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</si>
  <si>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</si>
  <si>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</si>
  <si>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</si>
  <si>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</si>
  <si>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</si>
  <si>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</si>
  <si>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</si>
  <si>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</si>
  <si>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</si>
  <si>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</si>
  <si>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</si>
  <si>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</si>
  <si>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</si>
  <si>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</si>
  <si>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</si>
  <si>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</si>
  <si>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</si>
  <si>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</si>
  <si>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</si>
  <si>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</si>
  <si>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</si>
  <si>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</si>
  <si>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</si>
  <si>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</si>
  <si>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</si>
  <si>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</si>
  <si>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</si>
  <si>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</si>
  <si>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</si>
  <si>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</si>
  <si>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</si>
  <si>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</si>
  <si>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</si>
  <si>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</si>
  <si>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</si>
  <si>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</si>
  <si>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</si>
  <si>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</si>
  <si>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</si>
  <si>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</si>
  <si>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</si>
  <si>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</si>
  <si>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</si>
  <si>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</si>
  <si>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</si>
  <si>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</si>
  <si>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</si>
  <si>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</si>
  <si>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</si>
  <si>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</si>
  <si>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</si>
  <si>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</si>
  <si>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</si>
  <si>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</si>
  <si>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</si>
  <si>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</si>
  <si>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</si>
  <si>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</si>
  <si>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</si>
  <si>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</si>
  <si>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</si>
  <si>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</si>
  <si>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</si>
  <si>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</si>
  <si>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</si>
  <si>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</si>
  <si>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</si>
  <si>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</si>
  <si>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</si>
  <si>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</si>
  <si>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</si>
  <si>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</si>
  <si>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</si>
  <si>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</si>
  <si>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</si>
  <si>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</si>
  <si>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</si>
  <si>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</si>
  <si>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</si>
  <si>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</si>
  <si>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</si>
  <si>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</si>
  <si>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</si>
  <si>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</si>
  <si>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</si>
  <si>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</si>
  <si>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</si>
  <si>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</si>
  <si>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</si>
  <si>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</si>
  <si>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</si>
  <si>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</si>
  <si>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</si>
  <si>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</si>
  <si>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</si>
  <si>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</si>
  <si>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</si>
  <si>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</si>
  <si>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</si>
  <si>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</si>
  <si>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</si>
  <si>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</si>
  <si>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</si>
  <si>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</si>
  <si>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</si>
  <si>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</si>
  <si>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</si>
  <si>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</si>
  <si>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</si>
  <si>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</si>
  <si>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</si>
  <si>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</si>
  <si>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</si>
  <si>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</si>
  <si>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</si>
  <si>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</si>
  <si>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</si>
  <si>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</si>
  <si>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</si>
  <si>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</si>
  <si>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</si>
  <si>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</si>
  <si>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</si>
  <si>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</si>
  <si>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</si>
  <si>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</si>
  <si>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</si>
  <si>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</si>
  <si>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</si>
  <si>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</si>
  <si>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</si>
  <si>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</si>
  <si>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</si>
  <si>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</si>
  <si>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</si>
  <si>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</si>
  <si>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</si>
  <si>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</si>
  <si>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</si>
  <si>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</si>
  <si>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</si>
  <si>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</si>
  <si>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</si>
  <si>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</si>
  <si>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</si>
  <si>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</si>
  <si>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</si>
  <si>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</si>
  <si>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</si>
  <si>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</si>
  <si>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</si>
  <si>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</si>
  <si>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</si>
  <si>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</si>
  <si>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</si>
  <si>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</si>
  <si>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</si>
  <si>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</si>
  <si>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</si>
  <si>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</si>
  <si>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</si>
  <si>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</si>
  <si>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</si>
  <si>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</si>
  <si>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</si>
  <si>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</si>
  <si>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</si>
  <si>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</si>
  <si>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</si>
  <si>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</si>
  <si>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</si>
  <si>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</si>
  <si>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</si>
  <si>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</si>
  <si>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</si>
  <si>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</si>
  <si>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</si>
  <si>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</si>
  <si>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</si>
  <si>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</si>
  <si>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</si>
  <si>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</si>
  <si>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</si>
  <si>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</si>
  <si>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</si>
  <si>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</si>
  <si>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</si>
  <si>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</si>
  <si>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</si>
  <si>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</si>
  <si>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</si>
  <si>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</si>
  <si>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</si>
  <si>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</si>
  <si>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</si>
  <si>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</si>
  <si>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</si>
  <si>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</si>
  <si>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</si>
  <si>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</si>
  <si>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</si>
  <si>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</si>
  <si>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</si>
  <si>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</si>
  <si>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</si>
  <si>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</si>
  <si>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</si>
  <si>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</si>
  <si>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</si>
  <si>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</si>
  <si>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</si>
  <si>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</si>
  <si>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</si>
  <si>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</si>
  <si>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</si>
  <si>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</si>
  <si>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</si>
  <si>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</si>
  <si>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</si>
  <si>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</si>
  <si>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</si>
  <si>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</si>
  <si>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</si>
  <si>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</si>
  <si>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</si>
  <si>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</si>
  <si>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</si>
  <si>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</si>
  <si>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</si>
  <si>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</si>
  <si>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</si>
  <si>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</si>
  <si>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</si>
  <si>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</si>
  <si>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</si>
  <si>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</si>
  <si>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</si>
  <si>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</si>
  <si>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</si>
  <si>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</si>
  <si>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</si>
  <si>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</si>
  <si>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</si>
  <si>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</si>
  <si>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</si>
  <si>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</si>
  <si>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</si>
  <si>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</si>
  <si>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</si>
  <si>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</si>
  <si>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</si>
  <si>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</si>
  <si>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</si>
  <si>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</si>
  <si>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</si>
  <si>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</si>
  <si>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</si>
  <si>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</si>
  <si>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</si>
  <si>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</si>
  <si>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</si>
  <si>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</si>
  <si>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</si>
  <si>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</si>
  <si>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</si>
  <si>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</si>
  <si>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</si>
  <si>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</si>
  <si>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</si>
  <si>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</si>
  <si>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</si>
  <si>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</si>
  <si>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</si>
  <si>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</si>
  <si>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</si>
  <si>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</si>
  <si>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</si>
  <si>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</si>
  <si>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</si>
  <si>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</si>
  <si>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</si>
  <si>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</si>
  <si>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</si>
  <si>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</si>
  <si>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</si>
  <si>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</si>
  <si>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</si>
  <si>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</si>
  <si>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</si>
  <si>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</si>
  <si>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</si>
  <si>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</si>
  <si>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</si>
  <si>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</si>
  <si>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</si>
  <si>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</si>
  <si>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</si>
  <si>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</si>
  <si>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</si>
  <si>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</si>
  <si>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</si>
  <si>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</si>
  <si>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</si>
  <si>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</si>
  <si>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</si>
  <si>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</si>
  <si>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</si>
  <si>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</si>
  <si>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</si>
  <si>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</si>
  <si>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</si>
  <si>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</si>
  <si>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</si>
  <si>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</si>
  <si>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</si>
  <si>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</si>
  <si>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</si>
  <si>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</si>
  <si>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</si>
  <si>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</si>
  <si>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</si>
  <si>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</si>
  <si>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</si>
  <si>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</si>
  <si>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</si>
  <si>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</si>
  <si>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</si>
  <si>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</si>
  <si>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</si>
  <si>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</si>
  <si>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</si>
  <si>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</si>
  <si>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</si>
  <si>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</si>
  <si>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</si>
  <si>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</si>
  <si>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</si>
  <si>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</si>
  <si>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</si>
  <si>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</si>
  <si>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</si>
  <si>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</si>
  <si>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</si>
  <si>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</si>
  <si>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</si>
  <si>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</si>
  <si>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</si>
  <si>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</si>
  <si>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</si>
  <si>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</si>
  <si>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</si>
  <si>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</si>
  <si>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</si>
  <si>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</si>
  <si>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</si>
  <si>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</si>
  <si>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</si>
  <si>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</si>
  <si>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</si>
  <si>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</si>
  <si>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</si>
  <si>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</si>
  <si>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</si>
  <si>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</si>
  <si>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</si>
  <si>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</si>
  <si>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</si>
  <si>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</si>
  <si>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</si>
  <si>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</si>
  <si>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</si>
  <si>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</si>
  <si>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</si>
  <si>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</si>
  <si>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</si>
  <si>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</si>
  <si>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</si>
  <si>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</si>
  <si>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</si>
  <si>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</si>
  <si>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</si>
  <si>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</si>
  <si>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</si>
  <si>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</si>
  <si>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</si>
  <si>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</si>
  <si>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</si>
  <si>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</si>
  <si>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</si>
  <si>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</si>
  <si>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</si>
  <si>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</si>
  <si>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</si>
  <si>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</si>
  <si>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</si>
  <si>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</si>
  <si>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</si>
  <si>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</si>
  <si>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</si>
  <si>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</si>
  <si>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</si>
  <si>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</si>
  <si>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</si>
  <si>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</si>
  <si>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</si>
  <si>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</si>
  <si>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</si>
  <si>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</si>
  <si>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</si>
  <si>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</si>
  <si>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</si>
  <si>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</si>
  <si>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</si>
  <si>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</si>
  <si>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</si>
  <si>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</si>
  <si>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</si>
  <si>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</si>
  <si>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</si>
  <si>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</si>
  <si>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</si>
  <si>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</si>
  <si>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</si>
  <si>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</si>
  <si>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</si>
  <si>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</si>
  <si>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</si>
  <si>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</si>
  <si>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</si>
  <si>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</si>
  <si>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</si>
  <si>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</si>
  <si>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</si>
  <si>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</si>
  <si>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</si>
  <si>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</si>
  <si>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</si>
  <si>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</si>
  <si>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</si>
  <si>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</si>
  <si>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</si>
  <si>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</si>
  <si>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</si>
  <si>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</si>
  <si>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</si>
  <si>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</si>
  <si>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</si>
  <si>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</si>
  <si>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</si>
  <si>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</si>
  <si>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</si>
  <si>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</si>
  <si>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</si>
  <si>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</si>
  <si>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</si>
  <si>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</si>
  <si>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</si>
  <si>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</si>
  <si>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</si>
  <si>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</si>
  <si>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</si>
  <si>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</si>
  <si>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</si>
  <si>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</si>
  <si>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</si>
  <si>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</si>
  <si>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</si>
  <si>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</si>
  <si>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</si>
  <si>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</si>
  <si>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</si>
  <si>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</si>
  <si>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</si>
  <si>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</si>
  <si>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</si>
  <si>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</si>
  <si>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</si>
  <si>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</si>
  <si>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</si>
  <si>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</si>
  <si>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</si>
  <si>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</si>
  <si>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</si>
  <si>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</si>
  <si>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</si>
  <si>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</si>
  <si>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</si>
  <si>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</si>
  <si>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</si>
  <si>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</si>
  <si>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</si>
  <si>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</si>
  <si>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</si>
  <si>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</si>
  <si>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</si>
  <si>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</si>
  <si>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</si>
  <si>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</si>
  <si>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</si>
  <si>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</si>
  <si>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</si>
  <si>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</si>
  <si>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</si>
  <si>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</si>
  <si>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</si>
  <si>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</si>
  <si>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</si>
  <si>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</si>
  <si>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</si>
  <si>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</si>
  <si>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</si>
  <si>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</si>
  <si>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</si>
  <si>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</si>
  <si>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</si>
  <si>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</si>
  <si>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</si>
  <si>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</si>
  <si>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</si>
  <si>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</si>
  <si>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</si>
  <si>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</si>
  <si>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</si>
  <si>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</si>
  <si>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</si>
  <si>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</si>
  <si>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</si>
  <si>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</si>
  <si>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</si>
  <si>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</si>
  <si>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</si>
  <si>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</si>
  <si>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</si>
  <si>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</si>
  <si>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</si>
  <si>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</si>
  <si>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</si>
  <si>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</si>
  <si>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</si>
  <si>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</si>
  <si>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</si>
  <si>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</si>
  <si>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</si>
  <si>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</si>
  <si>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</si>
  <si>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</si>
  <si>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</si>
  <si>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</si>
  <si>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</si>
  <si>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</si>
  <si>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</si>
  <si>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</si>
  <si>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</si>
  <si>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</si>
  <si>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</si>
  <si>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</si>
  <si>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</si>
  <si>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</si>
  <si>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</si>
  <si>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</si>
  <si>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</si>
  <si>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</si>
  <si>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</si>
  <si>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</si>
  <si>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</si>
  <si>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</si>
  <si>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</si>
  <si>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</si>
  <si>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</si>
  <si>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</si>
  <si>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</si>
  <si>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</si>
  <si>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</si>
  <si>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</si>
  <si>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</si>
  <si>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</si>
  <si>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</si>
  <si>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</si>
  <si>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</si>
  <si>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</si>
  <si>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</si>
  <si>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</si>
  <si>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</si>
  <si>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</si>
  <si>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</si>
  <si>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</si>
  <si>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</si>
  <si>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</si>
  <si>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</si>
  <si>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</si>
  <si>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</si>
  <si>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</si>
  <si>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</si>
  <si>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</si>
  <si>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</si>
  <si>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</si>
  <si>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</si>
  <si>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</si>
  <si>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</si>
  <si>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</si>
  <si>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</si>
  <si>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</si>
  <si>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</si>
  <si>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</si>
  <si>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</si>
  <si>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</si>
  <si>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</si>
  <si>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</si>
  <si>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</si>
  <si>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</si>
  <si>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</si>
  <si>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</si>
  <si>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</si>
  <si>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</si>
  <si>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</si>
  <si>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</si>
  <si>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</si>
  <si>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</si>
  <si>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</si>
  <si>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</si>
  <si>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</si>
  <si>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</si>
  <si>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</si>
  <si>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</si>
  <si>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</si>
  <si>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</si>
  <si>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</si>
  <si>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</si>
  <si>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</si>
  <si>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</si>
  <si>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</si>
  <si>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</si>
  <si>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</si>
  <si>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</si>
  <si>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</si>
  <si>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</si>
  <si>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</si>
  <si>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</si>
  <si>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</si>
  <si>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</si>
  <si>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</si>
  <si>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</si>
  <si>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</si>
  <si>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</si>
  <si>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</si>
  <si>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</si>
  <si>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</si>
  <si>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</si>
  <si>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</si>
  <si>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</si>
  <si>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</si>
  <si>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</si>
  <si>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</si>
  <si>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</si>
  <si>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</si>
  <si>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</si>
  <si>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</si>
  <si>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</si>
  <si>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</si>
  <si>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</si>
  <si>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</si>
  <si>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</si>
  <si>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</si>
  <si>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</si>
  <si>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</si>
  <si>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</si>
  <si>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</si>
  <si>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</si>
  <si>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</si>
  <si>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</si>
  <si>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</si>
  <si>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</si>
  <si>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</si>
  <si>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</si>
  <si>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</si>
  <si>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</si>
  <si>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</si>
  <si>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</si>
  <si>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</si>
  <si>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</si>
  <si>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</si>
  <si>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</si>
  <si>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</si>
  <si>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</si>
  <si>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</si>
  <si>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</si>
  <si>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</si>
  <si>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</si>
  <si>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</si>
  <si>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</si>
  <si>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</si>
  <si>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</si>
  <si>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</si>
  <si>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</si>
  <si>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</si>
  <si>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</si>
  <si>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</si>
  <si>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</si>
  <si>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</si>
  <si>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</si>
  <si>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</si>
  <si>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</si>
  <si>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</si>
  <si>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</si>
  <si>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</si>
  <si>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</si>
  <si>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</si>
  <si>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</si>
  <si>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</si>
  <si>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</si>
  <si>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</si>
  <si>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</si>
  <si>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</si>
  <si>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</si>
  <si>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</si>
  <si>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</si>
  <si>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</si>
  <si>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</si>
  <si>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</si>
  <si>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</si>
  <si>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</si>
  <si>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</si>
  <si>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</si>
  <si>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</si>
  <si>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</si>
  <si>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</si>
  <si>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</si>
  <si>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</si>
  <si>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</si>
  <si>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</si>
  <si>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</si>
  <si>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</si>
  <si>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</si>
  <si>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</si>
  <si>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</si>
  <si>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</si>
  <si>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</si>
  <si>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</si>
  <si>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</si>
  <si>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</si>
  <si>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</si>
  <si>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</si>
  <si>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</si>
  <si>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</si>
  <si>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</si>
  <si>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</si>
  <si>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</si>
  <si>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</si>
  <si>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</si>
  <si>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</si>
  <si>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</si>
  <si>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</si>
  <si>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</si>
  <si>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</si>
  <si>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</si>
  <si>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</si>
  <si>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</si>
  <si>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</si>
  <si>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</si>
  <si>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</si>
  <si>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</si>
  <si>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</si>
  <si>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</si>
  <si>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</si>
  <si>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</si>
  <si>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</si>
  <si>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</si>
  <si>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</si>
  <si>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</si>
  <si>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</si>
  <si>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</si>
  <si>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</si>
  <si>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</si>
  <si>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</si>
  <si>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</si>
  <si>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</si>
  <si>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</si>
  <si>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</si>
  <si>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</si>
  <si>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</si>
  <si>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</si>
  <si>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</si>
  <si>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</si>
  <si>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</si>
  <si>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</si>
  <si>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</si>
  <si>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</si>
  <si>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</si>
  <si>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</si>
  <si>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</si>
  <si>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</si>
  <si>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</si>
  <si>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</si>
  <si>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</si>
  <si>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</si>
  <si>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</si>
  <si>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</si>
  <si>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</si>
  <si>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</si>
  <si>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</si>
  <si>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</si>
  <si>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</si>
  <si>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</si>
  <si>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</si>
  <si>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</si>
  <si>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</si>
  <si>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</si>
  <si>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</si>
  <si>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</si>
  <si>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</si>
  <si>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</si>
  <si>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</si>
  <si>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</si>
  <si>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</si>
  <si>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</si>
  <si>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</si>
  <si>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</si>
  <si>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</si>
  <si>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</si>
  <si>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</si>
  <si>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</si>
  <si>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</si>
  <si>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</si>
  <si>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</si>
  <si>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</si>
  <si>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</si>
  <si>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</si>
  <si>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</si>
  <si>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</si>
  <si>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</si>
  <si>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</si>
  <si>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</si>
  <si>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</si>
  <si>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</si>
  <si>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</si>
  <si>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</si>
  <si>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</si>
  <si>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</si>
  <si>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</si>
  <si>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</si>
  <si>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</si>
  <si>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</si>
  <si>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</si>
  <si>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</si>
  <si>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</si>
  <si>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</si>
  <si>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</si>
  <si>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</si>
  <si>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</si>
  <si>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</si>
  <si>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</si>
  <si>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</si>
  <si>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</si>
  <si>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</si>
  <si>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</si>
  <si>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</si>
  <si>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</si>
  <si>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</si>
  <si>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</si>
  <si>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</si>
  <si>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</si>
  <si>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</si>
  <si>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</si>
  <si>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</si>
  <si>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</si>
  <si>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</si>
  <si>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</si>
  <si>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</si>
  <si>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</si>
  <si>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</si>
  <si>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</si>
  <si>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</si>
  <si>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</si>
  <si>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</si>
  <si>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</si>
  <si>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</si>
  <si>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</si>
  <si>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</si>
  <si>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</si>
  <si>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</si>
  <si>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</si>
  <si>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</si>
  <si>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</si>
  <si>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</si>
  <si>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</si>
  <si>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</si>
  <si>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</si>
  <si>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</si>
  <si>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</si>
  <si>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</si>
  <si>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</si>
  <si>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</si>
  <si>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</si>
  <si>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</si>
  <si>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</si>
  <si>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</si>
  <si>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</si>
  <si>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</si>
  <si>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</si>
  <si>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</si>
  <si>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</si>
  <si>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</si>
  <si>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</si>
  <si>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</si>
  <si>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</si>
  <si>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</si>
  <si>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</si>
  <si>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</si>
  <si>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</si>
  <si>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</si>
  <si>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</si>
  <si>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</si>
  <si>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</si>
  <si>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</si>
  <si>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</si>
  <si>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</si>
  <si>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</si>
  <si>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</si>
  <si>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</si>
  <si>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</si>
  <si>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</si>
  <si>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</si>
  <si>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</si>
  <si>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</si>
  <si>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</si>
  <si>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</si>
  <si>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</si>
  <si>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</si>
  <si>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</si>
  <si>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</si>
  <si>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</si>
  <si>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</si>
  <si>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</si>
  <si>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</si>
  <si>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</si>
  <si>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</si>
  <si>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</si>
  <si>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</si>
  <si>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</si>
  <si>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</si>
  <si>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</si>
  <si>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</si>
  <si>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</si>
  <si>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</si>
  <si>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</si>
  <si>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</si>
  <si>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</si>
  <si>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</si>
  <si>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</si>
  <si>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</si>
  <si>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</si>
  <si>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</si>
  <si>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</si>
  <si>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</si>
  <si>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</si>
  <si>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</si>
  <si>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</si>
  <si>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</si>
  <si>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</si>
  <si>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</si>
  <si>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</si>
  <si>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</si>
  <si>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</si>
  <si>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</si>
  <si>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</si>
  <si>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</si>
  <si>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</si>
  <si>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</si>
  <si>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</si>
  <si>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</si>
  <si>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</si>
  <si>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</si>
  <si>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</si>
  <si>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</si>
  <si>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</si>
  <si>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</si>
  <si>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</si>
  <si>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</si>
  <si>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</si>
  <si>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</si>
  <si>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</si>
  <si>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</si>
  <si>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</si>
  <si>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</si>
  <si>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</si>
  <si>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</si>
  <si>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</si>
  <si>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</si>
  <si>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</si>
  <si>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</si>
  <si>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</si>
  <si>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</si>
  <si>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</si>
  <si>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</si>
  <si>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</si>
  <si>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</si>
  <si>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</si>
  <si>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</si>
  <si>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</si>
  <si>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</si>
  <si>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</si>
  <si>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</si>
  <si>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</si>
  <si>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</si>
  <si>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</si>
  <si>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</si>
  <si>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</si>
  <si>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</si>
  <si>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</si>
  <si>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</si>
  <si>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</si>
  <si>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</si>
  <si>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</si>
  <si>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</si>
  <si>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</si>
  <si>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</si>
  <si>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</si>
  <si>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</si>
  <si>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</si>
  <si>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</si>
  <si>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</si>
  <si>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</si>
  <si>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</si>
  <si>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</si>
  <si>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</si>
  <si>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</si>
  <si>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</si>
  <si>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</si>
  <si>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</si>
  <si>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</si>
  <si>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</si>
  <si>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</si>
  <si>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</si>
  <si>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</si>
  <si>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</si>
  <si>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</si>
  <si>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</si>
  <si>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</si>
  <si>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</si>
  <si>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</si>
  <si>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</si>
  <si>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</si>
  <si>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</si>
  <si>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</si>
  <si>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</si>
  <si>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</si>
  <si>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</si>
  <si>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</si>
  <si>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</si>
  <si>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</si>
  <si>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</si>
  <si>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</si>
  <si>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</si>
  <si>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</si>
  <si>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</si>
  <si>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</si>
  <si>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</si>
  <si>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</si>
  <si>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</si>
  <si>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</si>
  <si>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</si>
  <si>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</si>
  <si>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</si>
  <si>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</si>
  <si>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</si>
  <si>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</si>
  <si>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</si>
  <si>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</si>
  <si>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</si>
  <si>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</si>
  <si>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</si>
  <si>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</si>
  <si>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</si>
  <si>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</si>
  <si>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</si>
  <si>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</si>
  <si>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</si>
  <si>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</si>
  <si>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</si>
  <si>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</si>
  <si>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</si>
  <si>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</si>
  <si>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</si>
  <si>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</si>
  <si>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</si>
  <si>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</si>
  <si>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</si>
  <si>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</si>
  <si>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</si>
  <si>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</si>
  <si>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</si>
  <si>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</si>
  <si>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</si>
  <si>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</si>
  <si>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</si>
  <si>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</si>
  <si>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</si>
  <si>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</si>
  <si>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</si>
  <si>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</si>
  <si>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</si>
  <si>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</si>
  <si>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</si>
  <si>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</si>
  <si>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</si>
  <si>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</si>
  <si>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</si>
  <si>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</si>
  <si>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</si>
  <si>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</si>
  <si>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</si>
  <si>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</si>
  <si>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</si>
  <si>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</si>
  <si>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</si>
  <si>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</si>
  <si>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</si>
  <si>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</si>
  <si>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</si>
  <si>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</si>
  <si>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</si>
  <si>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</si>
  <si>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</si>
  <si>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</si>
  <si>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</si>
  <si>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</si>
  <si>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</si>
  <si>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</si>
  <si>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</si>
  <si>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</si>
  <si>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</si>
  <si>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</si>
  <si>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</si>
  <si>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</si>
  <si>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</si>
  <si>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</si>
  <si>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</si>
  <si>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</si>
  <si>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</si>
  <si>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</si>
  <si>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</si>
  <si>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</si>
  <si>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</si>
  <si>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</si>
  <si>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</si>
  <si>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</si>
  <si>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</si>
  <si>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</si>
  <si>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</si>
  <si>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</si>
  <si>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</si>
  <si>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</si>
  <si>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</si>
  <si>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</si>
  <si>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</si>
  <si>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</si>
  <si>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</si>
  <si>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</si>
  <si>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</si>
  <si>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</si>
  <si>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</si>
  <si>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</si>
  <si>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</si>
  <si>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</si>
  <si>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</si>
  <si>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</si>
  <si>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</si>
  <si>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</si>
  <si>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</si>
  <si>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</si>
  <si>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</si>
  <si>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</si>
  <si>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</si>
  <si>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</si>
  <si>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</si>
  <si>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</si>
  <si>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</si>
  <si>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</si>
  <si>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</si>
  <si>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</si>
  <si>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</si>
  <si>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</si>
  <si>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</si>
  <si>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</si>
  <si>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</si>
  <si>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</si>
  <si>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</si>
  <si>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</si>
  <si>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</si>
  <si>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</si>
  <si>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</si>
  <si>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</si>
  <si>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</si>
  <si>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</si>
  <si>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</si>
  <si>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</si>
  <si>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</si>
  <si>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</si>
  <si>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</si>
  <si>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</si>
  <si>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</si>
  <si>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</si>
  <si>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</si>
  <si>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</si>
  <si>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</si>
  <si>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</si>
  <si>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</si>
  <si>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</si>
  <si>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</si>
  <si>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</si>
  <si>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</si>
  <si>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</si>
  <si>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</si>
  <si>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</si>
  <si>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</si>
  <si>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</si>
  <si>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</si>
  <si>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</si>
  <si>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</si>
  <si>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</si>
  <si>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</si>
  <si>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</si>
  <si>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</si>
  <si>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</si>
  <si>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</si>
  <si>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</si>
  <si>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</si>
  <si>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</si>
  <si>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</si>
  <si>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</si>
  <si>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</si>
  <si>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</si>
  <si>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</si>
  <si>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</si>
  <si>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</si>
  <si>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</si>
  <si>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</si>
  <si>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</si>
  <si>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</si>
  <si>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</si>
  <si>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</si>
  <si>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</si>
  <si>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</si>
  <si>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</si>
  <si>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</si>
  <si>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</si>
  <si>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</si>
  <si>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</si>
  <si>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</si>
  <si>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</si>
  <si>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</si>
  <si>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</si>
  <si>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</si>
  <si>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</si>
  <si>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</si>
  <si>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</si>
  <si>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</si>
  <si>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</si>
  <si>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</si>
  <si>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</si>
  <si>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</si>
  <si>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</si>
  <si>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</si>
  <si>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</si>
  <si>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</si>
  <si>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</si>
  <si>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</si>
  <si>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</si>
  <si>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</si>
  <si>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</si>
  <si>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</si>
  <si>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</si>
  <si>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</si>
  <si>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</si>
  <si>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</si>
  <si>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</si>
  <si>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</si>
  <si>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</si>
  <si>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</si>
  <si>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</si>
  <si>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</si>
  <si>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</si>
  <si>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</si>
  <si>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</si>
  <si>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</si>
  <si>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</si>
  <si>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</si>
  <si>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</si>
  <si>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</si>
  <si>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</si>
  <si>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</si>
  <si>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</si>
  <si>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</si>
  <si>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</si>
  <si>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</si>
  <si>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</si>
  <si>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</si>
  <si>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</si>
  <si>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</si>
  <si>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</si>
  <si>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</si>
  <si>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</si>
  <si>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</si>
  <si>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</si>
  <si>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</si>
  <si>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</si>
  <si>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</si>
  <si>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</si>
  <si>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</si>
  <si>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</si>
  <si>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</si>
  <si>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</si>
  <si>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</si>
  <si>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</si>
  <si>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</si>
  <si>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</si>
  <si>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</si>
  <si>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</si>
  <si>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</si>
  <si>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</si>
  <si>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</si>
  <si>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</si>
  <si>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</si>
  <si>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</si>
  <si>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</si>
  <si>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</si>
  <si>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</si>
  <si>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</si>
  <si>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</si>
  <si>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</si>
  <si>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</si>
  <si>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</si>
  <si>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</si>
  <si>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</si>
  <si>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</si>
  <si>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</si>
  <si>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</si>
  <si>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</si>
  <si>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</si>
  <si>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</si>
  <si>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</si>
  <si>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</si>
  <si>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</si>
  <si>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</si>
  <si>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</si>
  <si>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</si>
  <si>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</si>
  <si>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</si>
  <si>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</si>
  <si>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</si>
  <si>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</si>
  <si>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</si>
  <si>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</si>
  <si>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</si>
  <si>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</si>
  <si>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</si>
  <si>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</si>
  <si>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</si>
  <si>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</si>
  <si>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</si>
  <si>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</si>
  <si>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</si>
  <si>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</si>
  <si>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</si>
  <si>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</si>
  <si>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</si>
  <si>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</si>
  <si>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</si>
  <si>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</si>
  <si>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</si>
  <si>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</si>
  <si>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</si>
  <si>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</si>
  <si>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</si>
  <si>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</si>
  <si>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</si>
  <si>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</si>
  <si>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</si>
  <si>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</si>
  <si>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</si>
  <si>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</si>
  <si>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</si>
  <si>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</si>
  <si>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</si>
  <si>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</si>
  <si>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</si>
  <si>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</si>
  <si>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</si>
  <si>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</si>
  <si>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</si>
  <si>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</si>
  <si>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</si>
  <si>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</si>
  <si>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</si>
  <si>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</si>
  <si>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</si>
  <si>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</si>
  <si>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</si>
  <si>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</si>
  <si>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</si>
  <si>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</si>
  <si>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</si>
  <si>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</si>
  <si>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</si>
  <si>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</si>
  <si>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</si>
  <si>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</si>
  <si>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</si>
  <si>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</si>
  <si>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</si>
  <si>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</si>
  <si>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</si>
  <si>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</si>
  <si>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</si>
  <si>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</si>
  <si>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</si>
  <si>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</si>
  <si>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</si>
  <si>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</si>
  <si>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</si>
  <si>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</si>
  <si>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</si>
  <si>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</si>
  <si>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</si>
  <si>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</si>
  <si>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</si>
  <si>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</si>
  <si>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</si>
  <si>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</si>
  <si>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</si>
  <si>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</si>
  <si>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</si>
  <si>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</si>
  <si>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</si>
  <si>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</si>
  <si>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</si>
  <si>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</si>
  <si>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</si>
  <si>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</si>
  <si>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</si>
  <si>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</si>
  <si>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</si>
  <si>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</si>
  <si>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</si>
  <si>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</si>
  <si>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</si>
  <si>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</si>
  <si>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</si>
  <si>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</si>
  <si>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</si>
  <si>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</si>
  <si>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</si>
  <si>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</si>
  <si>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</si>
  <si>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</si>
  <si>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</si>
  <si>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</si>
  <si>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</si>
  <si>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</si>
  <si>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</si>
  <si>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</si>
  <si>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</si>
  <si>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</si>
  <si>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</si>
  <si>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</si>
  <si>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</si>
  <si>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</si>
  <si>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</si>
  <si>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</si>
  <si>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</si>
  <si>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</si>
  <si>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</si>
  <si>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</si>
  <si>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</si>
  <si>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</si>
  <si>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</si>
  <si>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</si>
  <si>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</si>
  <si>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</si>
  <si>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</si>
  <si>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</si>
  <si>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</si>
  <si>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</si>
  <si>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</si>
  <si>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</si>
  <si>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</si>
  <si>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</si>
  <si>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</si>
  <si>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</si>
  <si>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</si>
  <si>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</si>
  <si>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</si>
  <si>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</si>
  <si>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</si>
  <si>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</si>
  <si>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</si>
  <si>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</si>
  <si>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</si>
  <si>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</si>
  <si>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</si>
  <si>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</si>
  <si>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</si>
  <si>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</si>
  <si>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</si>
  <si>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</si>
  <si>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</si>
  <si>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</si>
  <si>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</si>
  <si>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</si>
  <si>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</si>
  <si>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</si>
  <si>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</si>
  <si>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</si>
  <si>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</si>
  <si>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</si>
  <si>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</si>
  <si>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</si>
  <si>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</si>
  <si>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</si>
  <si>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</si>
  <si>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</si>
  <si>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</si>
  <si>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</si>
  <si>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</si>
  <si>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</si>
  <si>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</si>
  <si>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</si>
  <si>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</si>
  <si>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</si>
  <si>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</si>
  <si>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</si>
  <si>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</si>
  <si>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</si>
  <si>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</si>
  <si>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</si>
  <si>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</si>
  <si>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</si>
  <si>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</si>
  <si>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</si>
  <si>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</si>
  <si>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</si>
  <si>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</si>
  <si>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</si>
  <si>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</si>
  <si>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</si>
  <si>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</si>
  <si>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</si>
  <si>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</si>
  <si>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</si>
  <si>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</si>
  <si>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</si>
  <si>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</si>
  <si>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</si>
  <si>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</si>
  <si>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</si>
  <si>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</si>
  <si>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</si>
  <si>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</si>
  <si>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</si>
  <si>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</si>
  <si>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</si>
  <si>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</si>
  <si>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</si>
  <si>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</si>
  <si>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</si>
  <si>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</si>
  <si>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</si>
  <si>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</si>
  <si>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</si>
  <si>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</si>
  <si>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</si>
  <si>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</si>
  <si>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</si>
  <si>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</si>
  <si>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</si>
  <si>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</si>
  <si>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</si>
  <si>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</si>
  <si>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</si>
  <si>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</si>
  <si>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</si>
  <si>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</si>
  <si>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</si>
  <si>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</si>
  <si>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</si>
  <si>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</si>
  <si>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</si>
  <si>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</si>
  <si>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</si>
  <si>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</si>
  <si>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</si>
  <si>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</si>
  <si>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</si>
  <si>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</si>
  <si>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</si>
  <si>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</si>
  <si>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</si>
  <si>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</si>
  <si>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</si>
  <si>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</si>
  <si>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</si>
  <si>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</si>
  <si>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</si>
  <si>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</si>
  <si>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</si>
  <si>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</si>
  <si>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</si>
  <si>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</si>
  <si>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</si>
  <si>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</si>
  <si>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</si>
  <si>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</si>
  <si>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</si>
  <si>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</si>
  <si>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</si>
  <si>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</si>
  <si>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</si>
  <si>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</si>
  <si>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</si>
  <si>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</si>
  <si>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</si>
  <si>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</si>
  <si>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</si>
  <si>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</si>
  <si>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</si>
  <si>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</si>
  <si>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</si>
  <si>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</si>
  <si>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</si>
  <si>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</si>
  <si>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</si>
  <si>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</si>
  <si>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</si>
  <si>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</si>
  <si>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</si>
  <si>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</si>
  <si>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</si>
  <si>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</si>
  <si>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</si>
  <si>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</si>
  <si>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</si>
  <si>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</si>
  <si>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</si>
  <si>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</si>
  <si>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</si>
  <si>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</si>
  <si>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</si>
  <si>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</si>
  <si>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</si>
  <si>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</si>
  <si>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</si>
  <si>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</si>
  <si>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</si>
  <si>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</si>
  <si>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</si>
  <si>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</si>
  <si>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</si>
  <si>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</si>
  <si>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</si>
  <si>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</si>
  <si>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</si>
  <si>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</si>
  <si>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</si>
  <si>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</si>
  <si>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</si>
  <si>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</si>
  <si>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</si>
  <si>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</si>
  <si>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</si>
  <si>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</si>
  <si>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</si>
  <si>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</si>
  <si>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</si>
  <si>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</si>
  <si>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</si>
  <si>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</si>
  <si>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</si>
  <si>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</si>
  <si>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</si>
  <si>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</si>
  <si>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</si>
  <si>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</si>
  <si>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</si>
  <si>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</si>
  <si>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</si>
  <si>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</si>
  <si>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</si>
  <si>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</si>
  <si>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</si>
  <si>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</si>
  <si>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</si>
  <si>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</si>
  <si>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</si>
  <si>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</si>
  <si>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</si>
  <si>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</si>
  <si>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</si>
  <si>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</si>
  <si>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</si>
  <si>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</si>
  <si>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</si>
  <si>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</si>
  <si>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</si>
  <si>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</si>
  <si>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</si>
  <si>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</si>
  <si>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</si>
  <si>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</si>
  <si>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</si>
  <si>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</si>
  <si>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</si>
  <si>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</si>
  <si>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</si>
  <si>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</si>
  <si>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</si>
  <si>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</si>
  <si>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</si>
  <si>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</si>
  <si>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</si>
  <si>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</si>
  <si>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</si>
  <si>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</si>
  <si>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</si>
  <si>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</si>
  <si>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</si>
  <si>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</si>
  <si>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</si>
  <si>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</si>
  <si>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</si>
  <si>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</si>
  <si>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</si>
  <si>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</si>
  <si>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</si>
  <si>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</si>
  <si>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</si>
  <si>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</si>
  <si>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</si>
  <si>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</si>
  <si>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</si>
  <si>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</si>
  <si>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</si>
  <si>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</si>
  <si>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</si>
  <si>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</si>
  <si>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</si>
  <si>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</si>
  <si>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</si>
  <si>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</si>
  <si>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</si>
  <si>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</si>
  <si>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</si>
  <si>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</si>
  <si>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</si>
  <si>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</si>
  <si>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</si>
  <si>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</si>
  <si>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</si>
  <si>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</si>
  <si>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</si>
  <si>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</si>
  <si>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</si>
  <si>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</si>
  <si>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</si>
  <si>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</si>
  <si>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</si>
  <si>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</si>
  <si>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</si>
  <si>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</si>
  <si>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</si>
  <si>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</si>
  <si>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</si>
  <si>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</si>
  <si>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</si>
  <si>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</si>
  <si>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</si>
  <si>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</si>
  <si>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</si>
  <si>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</si>
  <si>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</si>
  <si>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</si>
  <si>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</si>
  <si>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</si>
  <si>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</si>
  <si>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</si>
  <si>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</si>
  <si>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</si>
  <si>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</si>
  <si>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</si>
  <si>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</si>
  <si>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</si>
  <si>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</si>
  <si>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</si>
  <si>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</si>
  <si>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</si>
  <si>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</si>
  <si>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</si>
  <si>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</si>
  <si>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</si>
  <si>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</si>
  <si>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</si>
  <si>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</si>
  <si>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</si>
  <si>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</si>
  <si>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</si>
  <si>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</si>
  <si>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</si>
  <si>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</si>
  <si>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</si>
  <si>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</si>
  <si>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</si>
  <si>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</si>
  <si>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</si>
  <si>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</si>
  <si>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</si>
  <si>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</si>
  <si>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</si>
  <si>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</si>
  <si>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</si>
  <si>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</si>
  <si>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</si>
  <si>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</si>
  <si>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</si>
  <si>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</si>
  <si>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</si>
  <si>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</si>
  <si>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</si>
  <si>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</si>
  <si>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</si>
  <si>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</si>
  <si>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</si>
  <si>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</si>
  <si>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</si>
  <si>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</si>
  <si>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</si>
  <si>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</si>
  <si>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</si>
  <si>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</si>
  <si>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</si>
  <si>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</si>
  <si>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</si>
  <si>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</si>
  <si>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</si>
  <si>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</si>
  <si>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</si>
  <si>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</si>
  <si>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</si>
  <si>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</si>
  <si>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</si>
  <si>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</si>
  <si>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</si>
  <si>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</si>
  <si>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</si>
  <si>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</si>
  <si>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</si>
  <si>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</si>
  <si>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</si>
  <si>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</si>
  <si>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</si>
  <si>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</si>
  <si>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</si>
  <si>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</si>
  <si>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</si>
  <si>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</si>
  <si>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</si>
  <si>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</si>
  <si>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</si>
  <si>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</si>
  <si>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</si>
  <si>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</si>
  <si>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</si>
  <si>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</si>
  <si>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</si>
  <si>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</si>
  <si>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</si>
  <si>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</si>
  <si>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</si>
  <si>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</si>
  <si>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</si>
  <si>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</si>
  <si>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</si>
  <si>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</si>
  <si>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</si>
  <si>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</si>
  <si>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</si>
  <si>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</si>
  <si>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</si>
  <si>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</si>
  <si>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</si>
  <si>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</si>
  <si>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</si>
  <si>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</si>
  <si>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</si>
  <si>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</si>
  <si>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</si>
  <si>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</si>
  <si>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</si>
  <si>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</si>
  <si>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</si>
  <si>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</si>
  <si>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</si>
  <si>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</si>
  <si>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</si>
  <si>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</si>
  <si>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</si>
  <si>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</si>
  <si>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</si>
  <si>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</si>
  <si>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</si>
  <si>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</si>
  <si>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</si>
  <si>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</si>
  <si>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</si>
  <si>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</si>
  <si>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</si>
  <si>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</si>
  <si>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</si>
  <si>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</si>
  <si>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</si>
  <si>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</si>
  <si>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</si>
  <si>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</si>
  <si>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</si>
  <si>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</si>
  <si>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</si>
  <si>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</si>
  <si>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</si>
  <si>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</si>
  <si>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</si>
  <si>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</si>
  <si>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</si>
  <si>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</si>
  <si>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</si>
  <si>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</si>
  <si>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</si>
  <si>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</si>
  <si>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</si>
  <si>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</si>
  <si>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</si>
  <si>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</si>
  <si>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</si>
  <si>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</si>
  <si>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</si>
  <si>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</si>
  <si>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</si>
  <si>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</si>
  <si>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</si>
  <si>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</si>
  <si>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</si>
  <si>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</si>
  <si>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</si>
  <si>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</si>
  <si>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</si>
  <si>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</si>
  <si>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</si>
  <si>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</si>
  <si>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</si>
  <si>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</si>
  <si>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</si>
  <si>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</si>
  <si>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</si>
  <si>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</si>
  <si>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</si>
  <si>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</si>
  <si>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</si>
  <si>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</si>
  <si>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</si>
  <si>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</si>
  <si>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</si>
  <si>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</si>
  <si>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</si>
  <si>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</si>
  <si>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</si>
  <si>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</si>
  <si>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</si>
  <si>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</si>
  <si>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</si>
  <si>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</si>
  <si>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</si>
  <si>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</si>
  <si>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</si>
  <si>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</si>
  <si>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</si>
  <si>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</si>
  <si>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</si>
  <si>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</si>
  <si>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</si>
  <si>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</si>
  <si>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</si>
  <si>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</si>
  <si>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</si>
  <si>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</si>
  <si>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</si>
  <si>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</si>
  <si>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</si>
  <si>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</si>
  <si>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</si>
  <si>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</si>
  <si>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</si>
  <si>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</si>
  <si>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</si>
  <si>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</si>
  <si>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</si>
  <si>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</si>
  <si>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</si>
  <si>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</si>
  <si>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</si>
  <si>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</si>
  <si>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</si>
  <si>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</si>
  <si>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</si>
  <si>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</si>
  <si>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</si>
  <si>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</si>
  <si>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</si>
  <si>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</si>
  <si>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</si>
  <si>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</si>
  <si>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</si>
  <si>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</si>
  <si>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</si>
  <si>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</si>
  <si>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</si>
  <si>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</si>
  <si>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</si>
  <si>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</si>
  <si>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</si>
  <si>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</si>
  <si>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</si>
  <si>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</si>
  <si>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</si>
  <si>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</si>
  <si>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</si>
  <si>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</si>
  <si>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</si>
  <si>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</si>
  <si>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</si>
  <si>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</si>
  <si>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</si>
  <si>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</si>
  <si>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</si>
  <si>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</si>
  <si>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</si>
  <si>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</si>
  <si>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</si>
  <si>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</si>
  <si>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</si>
  <si>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</si>
  <si>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</si>
  <si>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</si>
  <si>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</si>
  <si>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</si>
  <si>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</si>
  <si>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</si>
  <si>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</si>
  <si>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</si>
  <si>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</si>
  <si>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</si>
  <si>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</si>
  <si>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</si>
  <si>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</si>
  <si>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</si>
  <si>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</si>
  <si>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</si>
  <si>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</si>
  <si>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</si>
  <si>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</si>
  <si>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</si>
  <si>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</si>
  <si>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</si>
  <si>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</si>
  <si>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</si>
  <si>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</si>
  <si>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</si>
  <si>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</si>
  <si>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</si>
  <si>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</si>
  <si>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</si>
  <si>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</si>
  <si>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</si>
  <si>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</si>
  <si>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</si>
  <si>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</si>
  <si>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</si>
  <si>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</si>
  <si>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</si>
  <si>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</si>
  <si>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</si>
  <si>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</si>
  <si>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</si>
  <si>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</si>
  <si>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</si>
  <si>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</si>
  <si>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</si>
  <si>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</si>
  <si>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</si>
  <si>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</si>
  <si>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</si>
  <si>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</si>
  <si>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</si>
  <si>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</si>
  <si>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</si>
  <si>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</si>
  <si>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</si>
  <si>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</si>
  <si>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</si>
  <si>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</si>
  <si>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</si>
  <si>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</si>
  <si>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</si>
  <si>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</si>
  <si>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</si>
  <si>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</si>
  <si>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</si>
  <si>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</si>
  <si>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</si>
  <si>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</si>
  <si>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</si>
  <si>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</si>
  <si>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</si>
  <si>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</si>
  <si>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</si>
  <si>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</si>
  <si>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</si>
  <si>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</si>
  <si>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</si>
  <si>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</si>
  <si>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</si>
  <si>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</si>
  <si>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</si>
  <si>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</si>
  <si>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</si>
  <si>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</si>
  <si>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</si>
  <si>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</si>
  <si>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</si>
  <si>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</si>
  <si>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</si>
  <si>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</si>
  <si>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</si>
  <si>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</si>
  <si>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</si>
  <si>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</si>
  <si>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</si>
  <si>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</si>
  <si>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</si>
  <si>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</si>
  <si>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</si>
  <si>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</si>
  <si>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</si>
  <si>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</si>
  <si>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</si>
  <si>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</si>
  <si>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</si>
  <si>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</si>
  <si>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</si>
  <si>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</si>
  <si>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</si>
  <si>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</si>
  <si>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</si>
  <si>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</si>
  <si>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</si>
  <si>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</si>
  <si>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</si>
  <si>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</si>
  <si>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</si>
  <si>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</si>
  <si>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</si>
  <si>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</si>
  <si>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</si>
  <si>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</si>
  <si>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</si>
  <si>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</si>
  <si>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</si>
  <si>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</si>
  <si>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</si>
  <si>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</si>
  <si>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</si>
  <si>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</si>
  <si>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</si>
  <si>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</si>
  <si>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</si>
  <si>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</si>
  <si>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</si>
  <si>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</si>
  <si>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</si>
  <si>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</si>
  <si>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</si>
  <si>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</si>
  <si>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</si>
  <si>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</si>
  <si>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</si>
  <si>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</si>
  <si>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</si>
  <si>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</si>
  <si>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</si>
  <si>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</si>
  <si>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</si>
  <si>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</si>
  <si>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</si>
  <si>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</si>
  <si>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</si>
  <si>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</si>
  <si>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</si>
  <si>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</si>
  <si>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</si>
  <si>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</si>
  <si>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</si>
  <si>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</si>
  <si>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</si>
  <si>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</si>
  <si>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</si>
  <si>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</si>
  <si>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</si>
  <si>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</si>
  <si>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</si>
  <si>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</si>
  <si>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</si>
  <si>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</si>
  <si>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</si>
  <si>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</si>
  <si>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</si>
  <si>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</si>
  <si>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</si>
  <si>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</si>
  <si>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</si>
  <si>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</si>
  <si>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</si>
  <si>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</si>
  <si>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</si>
  <si>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</si>
  <si>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</si>
  <si>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</si>
  <si>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</si>
  <si>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</si>
  <si>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</si>
  <si>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</si>
  <si>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</si>
  <si>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</si>
  <si>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</si>
  <si>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</si>
  <si>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</si>
  <si>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</si>
  <si>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</si>
  <si>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</si>
  <si>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</si>
  <si>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</si>
  <si>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</si>
  <si>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</si>
  <si>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</si>
  <si>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</si>
  <si>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</si>
  <si>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</si>
  <si>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</si>
  <si>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</si>
  <si>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</si>
  <si>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</si>
  <si>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</si>
  <si>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</si>
  <si>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</si>
  <si>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</si>
  <si>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</si>
  <si>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</si>
  <si>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</si>
  <si>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</si>
  <si>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</si>
  <si>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</si>
  <si>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</si>
  <si>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</si>
  <si>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</si>
  <si>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</si>
  <si>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</si>
  <si>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</si>
  <si>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</si>
  <si>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</si>
  <si>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</si>
  <si>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</si>
  <si>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</si>
  <si>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</si>
  <si>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</si>
  <si>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</si>
  <si>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</si>
  <si>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</si>
  <si>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</si>
  <si>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</si>
  <si>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</si>
  <si>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</si>
  <si>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</si>
  <si>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</si>
  <si>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</si>
  <si>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</si>
  <si>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</si>
  <si>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</si>
  <si>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</si>
  <si>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</si>
  <si>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</si>
  <si>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</si>
  <si>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</si>
  <si>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</si>
  <si>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</si>
  <si>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</si>
  <si>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</si>
  <si>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</si>
  <si>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</si>
  <si>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</si>
  <si>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</si>
  <si>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</si>
  <si>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</si>
  <si>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</si>
  <si>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</si>
  <si>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</si>
  <si>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</si>
  <si>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</si>
  <si>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</si>
  <si>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</si>
  <si>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</si>
  <si>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</si>
  <si>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</si>
  <si>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</si>
  <si>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</si>
  <si>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</si>
  <si>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</si>
  <si>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</si>
  <si>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</si>
  <si>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</si>
  <si>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</si>
  <si>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</si>
  <si>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</si>
  <si>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</si>
  <si>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</si>
  <si>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</si>
  <si>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</si>
  <si>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</si>
  <si>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</si>
  <si>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</si>
  <si>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</si>
  <si>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</si>
  <si>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</si>
  <si>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</si>
  <si>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</si>
  <si>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</si>
  <si>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</si>
  <si>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</si>
  <si>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</si>
  <si>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</si>
  <si>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</si>
  <si>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</si>
  <si>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</si>
  <si>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</si>
  <si>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</si>
  <si>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</si>
  <si>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</si>
  <si>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</si>
  <si>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</si>
  <si>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</si>
  <si>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</si>
  <si>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</si>
  <si>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</si>
  <si>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</si>
  <si>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</si>
  <si>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</si>
  <si>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</si>
  <si>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</si>
  <si>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</si>
  <si>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</si>
  <si>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</si>
  <si>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</si>
  <si>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</si>
  <si>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</si>
  <si>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</si>
  <si>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</si>
  <si>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</si>
  <si>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</si>
  <si>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</si>
  <si>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</si>
  <si>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</si>
  <si>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</si>
  <si>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</si>
  <si>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</si>
  <si>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</si>
  <si>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</si>
  <si>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</si>
  <si>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</si>
  <si>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</si>
  <si>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</si>
  <si>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</si>
  <si>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</si>
  <si>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</si>
  <si>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</si>
  <si>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</si>
  <si>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</si>
  <si>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</si>
  <si>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</si>
  <si>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</si>
  <si>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</si>
  <si>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</si>
  <si>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</si>
  <si>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</si>
  <si>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</si>
  <si>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</si>
  <si>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</si>
  <si>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</si>
  <si>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</si>
  <si>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</si>
  <si>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</si>
  <si>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</si>
  <si>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</si>
  <si>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</si>
  <si>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</si>
  <si>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</si>
  <si>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</si>
  <si>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</si>
  <si>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</si>
  <si>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</si>
  <si>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</si>
  <si>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</si>
  <si>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</si>
  <si>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</si>
  <si>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</si>
  <si>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</si>
  <si>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</si>
  <si>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</si>
  <si>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</si>
  <si>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</si>
  <si>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</si>
  <si>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</si>
  <si>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</si>
  <si>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</si>
  <si>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</si>
  <si>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</si>
  <si>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</si>
  <si>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</si>
  <si>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</si>
  <si>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</si>
  <si>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</si>
  <si>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</si>
  <si>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</si>
  <si>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</si>
  <si>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</si>
  <si>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</si>
  <si>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</si>
  <si>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</si>
  <si>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</si>
  <si>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</si>
  <si>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</si>
  <si>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</si>
  <si>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</si>
  <si>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</si>
  <si>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</si>
  <si>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</si>
  <si>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</si>
  <si>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</si>
  <si>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</si>
  <si>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</si>
  <si>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</si>
  <si>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</si>
  <si>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</si>
  <si>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</si>
  <si>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</si>
  <si>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</si>
  <si>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</si>
  <si>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</si>
  <si>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</si>
  <si>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</si>
  <si>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</si>
  <si>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</si>
  <si>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</si>
  <si>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</si>
  <si>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</si>
  <si>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</si>
  <si>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</si>
  <si>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</si>
  <si>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</si>
  <si>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</si>
  <si>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</si>
  <si>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</si>
  <si>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</si>
  <si>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</si>
  <si>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</si>
  <si>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</si>
  <si>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</si>
  <si>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</si>
  <si>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</si>
  <si>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</si>
  <si>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</si>
  <si>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</si>
  <si>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</si>
  <si>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</si>
  <si>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</si>
  <si>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</si>
  <si>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</si>
  <si>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</si>
  <si>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</si>
  <si>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</si>
  <si>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</si>
  <si>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</si>
  <si>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</si>
  <si>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</si>
  <si>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</si>
  <si>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</si>
  <si>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</si>
  <si>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</si>
  <si>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</si>
  <si>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</si>
  <si>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</si>
  <si>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</si>
  <si>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</si>
  <si>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</si>
  <si>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</si>
  <si>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</si>
  <si>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</si>
  <si>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</si>
  <si>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</si>
  <si>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</si>
  <si>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</si>
  <si>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</si>
  <si>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</si>
  <si>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</si>
  <si>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</si>
  <si>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</si>
  <si>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</si>
  <si>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</si>
  <si>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</si>
  <si>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</si>
  <si>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</si>
  <si>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</si>
  <si>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</si>
  <si>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</si>
  <si>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</si>
  <si>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</si>
  <si>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</si>
  <si>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</si>
  <si>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</si>
  <si>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</si>
  <si>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</si>
  <si>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</si>
  <si>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</si>
  <si>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</si>
  <si>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</si>
  <si>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</si>
  <si>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</si>
  <si>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</si>
  <si>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</si>
  <si>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</si>
  <si>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</si>
  <si>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</si>
  <si>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</si>
  <si>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</si>
  <si>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</si>
  <si>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</si>
  <si>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</si>
  <si>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</si>
  <si>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</si>
  <si>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</si>
  <si>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</si>
  <si>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</si>
  <si>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</si>
  <si>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</si>
  <si>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</si>
  <si>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</si>
  <si>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</si>
  <si>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</si>
  <si>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</si>
  <si>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</si>
  <si>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</si>
  <si>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</si>
  <si>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</si>
  <si>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</si>
  <si>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</si>
  <si>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</si>
  <si>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</si>
  <si>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</si>
  <si>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</si>
  <si>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</si>
  <si>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</si>
  <si>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</si>
  <si>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</si>
  <si>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</si>
  <si>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</si>
  <si>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</si>
  <si>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</si>
  <si>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</si>
  <si>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</si>
  <si>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</si>
  <si>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</si>
  <si>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</si>
  <si>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</si>
  <si>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</si>
  <si>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</si>
  <si>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</si>
  <si>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</si>
  <si>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</si>
  <si>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</si>
  <si>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</si>
  <si>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</si>
  <si>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</si>
  <si>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</si>
  <si>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</si>
  <si>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</si>
  <si>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</si>
  <si>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</si>
  <si>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</si>
  <si>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</si>
  <si>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</si>
  <si>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</si>
  <si>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</si>
  <si>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</si>
  <si>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</si>
  <si>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</si>
  <si>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</si>
  <si>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</si>
  <si>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</si>
  <si>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</si>
  <si>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</si>
  <si>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</si>
  <si>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</si>
  <si>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</si>
  <si>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</si>
  <si>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</si>
  <si>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</si>
  <si>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</si>
  <si>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</si>
  <si>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</si>
  <si>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</si>
  <si>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</si>
  <si>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</si>
  <si>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</si>
  <si>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</si>
  <si>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</si>
  <si>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</si>
  <si>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</si>
  <si>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</si>
  <si>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</si>
  <si>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</si>
  <si>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</si>
  <si>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</si>
  <si>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</si>
  <si>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</si>
  <si>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</si>
  <si>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</si>
  <si>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</si>
  <si>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</si>
  <si>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</si>
  <si>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</si>
  <si>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</si>
  <si>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</si>
  <si>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</si>
  <si>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</si>
  <si>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</si>
  <si>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</si>
  <si>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</si>
  <si>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</si>
  <si>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</si>
  <si>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</si>
  <si>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</si>
  <si>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</si>
  <si>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</si>
  <si>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</si>
  <si>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</si>
  <si>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</si>
  <si>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</si>
  <si>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</si>
  <si>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</si>
  <si>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</si>
  <si>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</si>
  <si>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</si>
  <si>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</si>
  <si>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</si>
  <si>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</si>
  <si>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</si>
  <si>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</si>
  <si>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</si>
  <si>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</si>
  <si>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</si>
  <si>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</si>
  <si>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</si>
  <si>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</si>
  <si>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</si>
  <si>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</si>
  <si>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</si>
  <si>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</si>
  <si>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</si>
  <si>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</si>
  <si>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</si>
  <si>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</si>
  <si>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</si>
  <si>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</si>
  <si>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</si>
  <si>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</si>
  <si>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</si>
  <si>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</si>
  <si>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</si>
  <si>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</si>
  <si>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</si>
  <si>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</si>
  <si>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</si>
  <si>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</si>
  <si>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</si>
  <si>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</si>
  <si>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</si>
  <si>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</si>
  <si>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</si>
  <si>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</si>
  <si>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</si>
  <si>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</si>
  <si>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</si>
  <si>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</si>
  <si>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</si>
  <si>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</si>
  <si>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</si>
  <si>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</si>
  <si>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</si>
  <si>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</si>
  <si>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</si>
  <si>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</si>
  <si>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</si>
  <si>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</si>
  <si>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</si>
  <si>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</si>
  <si>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</si>
  <si>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</si>
  <si>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</si>
  <si>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</si>
  <si>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</si>
  <si>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</si>
  <si>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</si>
  <si>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</si>
  <si>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</si>
  <si>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</si>
  <si>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</si>
  <si>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</si>
  <si>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</si>
  <si>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</si>
  <si>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</si>
  <si>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</si>
  <si>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</si>
  <si>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</si>
  <si>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</si>
  <si>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</si>
  <si>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</si>
  <si>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</si>
  <si>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</si>
  <si>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</si>
  <si>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</si>
  <si>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</si>
  <si>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</si>
  <si>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</si>
  <si>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</si>
  <si>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</si>
  <si>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</si>
  <si>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</si>
  <si>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</si>
  <si>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</si>
  <si>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</si>
  <si>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</si>
  <si>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</si>
  <si>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</si>
  <si>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</si>
  <si>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</si>
  <si>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</si>
  <si>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</si>
  <si>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</si>
  <si>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</si>
  <si>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</si>
  <si>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</si>
  <si>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</si>
  <si>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</si>
  <si>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</si>
  <si>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</si>
  <si>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</si>
  <si>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</si>
  <si>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</si>
  <si>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</si>
  <si>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</si>
  <si>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</si>
  <si>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</si>
  <si>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</si>
  <si>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</si>
  <si>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</si>
  <si>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</si>
  <si>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</si>
  <si>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</si>
  <si>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</si>
  <si>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</si>
  <si>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</si>
  <si>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</si>
  <si>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</si>
  <si>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</si>
  <si>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</si>
  <si>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</si>
  <si>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</si>
  <si>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</si>
  <si>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</si>
  <si>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</si>
  <si>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</si>
  <si>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</si>
  <si>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</si>
  <si>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</si>
  <si>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</si>
  <si>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</si>
  <si>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</si>
  <si>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</si>
  <si>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</si>
  <si>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</si>
  <si>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</si>
  <si>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</si>
  <si>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</si>
  <si>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</si>
  <si>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</si>
  <si>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</si>
  <si>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</si>
  <si>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</si>
  <si>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</si>
  <si>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</si>
  <si>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</si>
  <si>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</si>
  <si>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</si>
  <si>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</si>
  <si>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</si>
  <si>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</si>
  <si>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</si>
  <si>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</si>
  <si>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</si>
  <si>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</si>
  <si>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</si>
  <si>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</si>
  <si>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</si>
  <si>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</si>
  <si>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</si>
  <si>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</si>
  <si>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</si>
  <si>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</si>
  <si>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</si>
  <si>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</si>
  <si>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</si>
  <si>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</si>
  <si>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</si>
  <si>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</si>
  <si>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</si>
  <si>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</si>
  <si>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</si>
  <si>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</si>
  <si>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</si>
  <si>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</si>
  <si>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</si>
  <si>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</si>
  <si>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</si>
  <si>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</si>
  <si>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</si>
  <si>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</si>
  <si>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</si>
  <si>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</si>
  <si>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</si>
  <si>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</si>
  <si>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</si>
  <si>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</si>
  <si>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</si>
  <si>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</si>
  <si>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</si>
  <si>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</si>
  <si>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</si>
  <si>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</si>
  <si>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</si>
  <si>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</si>
  <si>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</si>
  <si>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</si>
  <si>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</si>
  <si>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</si>
  <si>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</si>
  <si>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</si>
  <si>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</si>
  <si>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</si>
  <si>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</si>
  <si>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</si>
  <si>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</si>
  <si>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</si>
  <si>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</si>
  <si>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</si>
  <si>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</si>
  <si>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</si>
  <si>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</si>
  <si>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</si>
  <si>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</si>
  <si>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</si>
  <si>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</si>
  <si>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</si>
  <si>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</si>
  <si>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</si>
  <si>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</si>
  <si>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</si>
  <si>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</si>
  <si>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</si>
  <si>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</si>
  <si>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</si>
  <si>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</si>
  <si>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</si>
  <si>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</si>
  <si>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</si>
  <si>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</si>
  <si>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</si>
  <si>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</si>
  <si>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</si>
  <si>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</si>
  <si>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</si>
  <si>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</si>
  <si>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</si>
  <si>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</si>
  <si>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</si>
  <si>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</si>
  <si>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</si>
  <si>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</si>
  <si>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</si>
  <si>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</si>
  <si>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</si>
  <si>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</si>
  <si>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</si>
  <si>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</si>
  <si>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</si>
  <si>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</si>
  <si>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</si>
  <si>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</si>
  <si>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</si>
  <si>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</si>
  <si>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</si>
  <si>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</si>
  <si>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</si>
  <si>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</si>
  <si>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</si>
  <si>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</si>
  <si>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</si>
  <si>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</si>
  <si>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</si>
  <si>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</si>
  <si>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</si>
  <si>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</si>
  <si>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</si>
  <si>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</si>
  <si>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</si>
  <si>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</si>
  <si>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</si>
  <si>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</si>
  <si>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</si>
  <si>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</si>
  <si>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</si>
  <si>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</si>
  <si>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</si>
  <si>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</si>
  <si>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</si>
  <si>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</si>
  <si>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</si>
  <si>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</si>
  <si>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</si>
  <si>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</si>
  <si>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</si>
  <si>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</si>
  <si>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</si>
  <si>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</si>
  <si>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</si>
  <si>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</si>
  <si>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</si>
  <si>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</si>
  <si>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</si>
  <si>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</si>
  <si>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</si>
  <si>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</si>
  <si>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</si>
  <si>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</si>
  <si>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</si>
  <si>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</si>
  <si>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</si>
  <si>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</si>
  <si>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</si>
  <si>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</si>
  <si>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</si>
  <si>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</si>
  <si>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</si>
  <si>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</si>
  <si>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</si>
  <si>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</si>
  <si>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</si>
  <si>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</si>
  <si>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</si>
  <si>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</si>
  <si>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</si>
  <si>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</si>
  <si>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</si>
  <si>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</si>
  <si>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</si>
  <si>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</si>
  <si>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</si>
  <si>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</si>
  <si>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</si>
  <si>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</si>
  <si>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</si>
  <si>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</si>
  <si>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</si>
  <si>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</si>
  <si>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</si>
  <si>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</si>
  <si>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</si>
  <si>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</si>
  <si>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</si>
  <si>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</si>
  <si>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</si>
  <si>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</si>
  <si>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</si>
  <si>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</si>
  <si>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</si>
  <si>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</si>
  <si>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</si>
  <si>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</si>
  <si>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</si>
  <si>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</si>
  <si>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</si>
  <si>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</si>
  <si>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</si>
  <si>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</si>
  <si>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</si>
  <si>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</si>
  <si>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</si>
  <si>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</si>
  <si>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</si>
  <si>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</si>
  <si>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</si>
  <si>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</si>
  <si>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</si>
  <si>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</si>
  <si>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</si>
  <si>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</si>
  <si>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</si>
  <si>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</si>
  <si>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</si>
  <si>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</si>
  <si>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</si>
  <si>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</si>
  <si>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</si>
  <si>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</si>
  <si>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</si>
  <si>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</si>
  <si>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</si>
  <si>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</si>
  <si>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</si>
  <si>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</si>
  <si>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</si>
  <si>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</si>
  <si>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</si>
  <si>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</si>
  <si>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</si>
  <si>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</si>
  <si>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</si>
  <si>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</si>
  <si>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</si>
  <si>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</si>
  <si>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</si>
  <si>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</si>
  <si>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</si>
  <si>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</si>
  <si>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</si>
  <si>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</si>
  <si>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</si>
  <si>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</si>
  <si>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</si>
  <si>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</si>
  <si>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</si>
  <si>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</si>
  <si>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</si>
  <si>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</si>
  <si>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</si>
  <si>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</si>
  <si>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</si>
  <si>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</si>
  <si>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</si>
  <si>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</si>
  <si>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</si>
  <si>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</si>
  <si>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</si>
  <si>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</si>
  <si>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</si>
  <si>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</si>
  <si>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</si>
  <si>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</si>
  <si>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</si>
  <si>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</si>
  <si>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</si>
  <si>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</si>
  <si>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</si>
  <si>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</si>
  <si>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</si>
  <si>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</si>
  <si>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</si>
  <si>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</si>
  <si>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</si>
  <si>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</si>
  <si>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</si>
  <si>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</si>
  <si>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</si>
  <si>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</si>
  <si>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</si>
  <si>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</si>
  <si>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</si>
  <si>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</si>
  <si>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</si>
  <si>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</si>
  <si>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</si>
  <si>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</si>
  <si>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</si>
  <si>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</si>
  <si>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</si>
  <si>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</si>
  <si>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</si>
  <si>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</si>
  <si>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</si>
  <si>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</si>
  <si>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</si>
  <si>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</si>
  <si>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</si>
  <si>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</si>
  <si>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</si>
  <si>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</si>
  <si>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</si>
  <si>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</si>
  <si>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</si>
  <si>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</si>
  <si>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</si>
  <si>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</si>
  <si>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</si>
  <si>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</si>
  <si>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</si>
  <si>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</si>
  <si>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</si>
  <si>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</si>
  <si>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</si>
  <si>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</si>
  <si>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</si>
  <si>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</si>
  <si>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</si>
  <si>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</si>
  <si>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</si>
  <si>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</si>
  <si>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</si>
  <si>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</si>
  <si>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</si>
  <si>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</si>
  <si>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</si>
  <si>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</si>
  <si>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</si>
  <si>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</si>
  <si>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</si>
  <si>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</si>
  <si>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</si>
  <si>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</si>
  <si>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</si>
  <si>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</si>
  <si>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</si>
  <si>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</si>
  <si>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</si>
  <si>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</si>
  <si>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</si>
  <si>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</si>
  <si>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</si>
  <si>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</si>
  <si>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</si>
  <si>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</si>
  <si>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</si>
  <si>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</si>
  <si>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</si>
  <si>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</si>
  <si>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</si>
  <si>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</si>
  <si>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</si>
  <si>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</si>
  <si>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</si>
  <si>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</si>
  <si>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</si>
  <si>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</si>
  <si>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</si>
  <si>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</si>
  <si>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</si>
  <si>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</si>
  <si>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</si>
  <si>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</si>
  <si>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</si>
  <si>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</si>
  <si>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</si>
  <si>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</si>
  <si>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</si>
  <si>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</si>
  <si>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</si>
  <si>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</si>
  <si>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</si>
  <si>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</si>
  <si>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</si>
  <si>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</si>
  <si>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</si>
  <si>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</si>
  <si>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</si>
  <si>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</si>
  <si>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</si>
  <si>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</si>
  <si>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</si>
  <si>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</si>
  <si>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</si>
  <si>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</si>
  <si>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</si>
  <si>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</si>
  <si>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</si>
  <si>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</si>
  <si>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</si>
  <si>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</si>
  <si>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</si>
  <si>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</si>
  <si>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</si>
  <si>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</si>
  <si>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</si>
  <si>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</si>
  <si>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</si>
  <si>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</si>
  <si>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</si>
  <si>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</si>
  <si>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</si>
  <si>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</si>
  <si>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</si>
  <si>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</si>
  <si>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</si>
  <si>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</si>
  <si>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</si>
  <si>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</si>
  <si>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</si>
  <si>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</si>
  <si>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</si>
  <si>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</si>
  <si>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</si>
  <si>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</si>
  <si>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</si>
  <si>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</si>
  <si>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</si>
  <si>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</si>
  <si>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</si>
  <si>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</si>
  <si>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</si>
  <si>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</si>
  <si>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</si>
  <si>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</si>
  <si>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</si>
  <si>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</si>
  <si>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</si>
  <si>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</si>
  <si>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</si>
  <si>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</si>
  <si>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</si>
  <si>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</si>
  <si>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</si>
  <si>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</si>
  <si>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</si>
  <si>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</si>
  <si>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</si>
  <si>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</si>
  <si>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</si>
  <si>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</si>
  <si>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</si>
  <si>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</si>
  <si>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</si>
  <si>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</si>
  <si>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</si>
  <si>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</si>
  <si>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</si>
  <si>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</si>
  <si>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</si>
  <si>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</si>
  <si>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</si>
  <si>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</si>
  <si>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</si>
  <si>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</si>
  <si>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</si>
  <si>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</si>
  <si>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</si>
  <si>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</si>
  <si>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</si>
  <si>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</si>
  <si>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</si>
  <si>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</si>
  <si>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</si>
  <si>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</si>
  <si>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</si>
  <si>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</si>
  <si>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</si>
  <si>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</si>
  <si>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</si>
  <si>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</si>
  <si>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</si>
  <si>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</si>
  <si>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</si>
  <si>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</si>
  <si>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</si>
  <si>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</si>
  <si>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</si>
  <si>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</si>
  <si>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</si>
  <si>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</si>
  <si>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</si>
  <si>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</si>
  <si>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</si>
  <si>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</si>
  <si>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</si>
  <si>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</si>
  <si>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</si>
  <si>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</si>
  <si>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</si>
  <si>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</si>
  <si>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</si>
  <si>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</si>
  <si>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</si>
  <si>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</si>
  <si>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</si>
  <si>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</si>
  <si>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</si>
  <si>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</si>
  <si>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</si>
  <si>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</si>
  <si>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</si>
  <si>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</si>
  <si>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</si>
  <si>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</si>
  <si>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</si>
  <si>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</si>
  <si>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</si>
  <si>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</si>
  <si>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</si>
  <si>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</si>
  <si>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</si>
  <si>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</si>
  <si>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</si>
  <si>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</si>
  <si>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</si>
  <si>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</si>
  <si>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</si>
  <si>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</si>
  <si>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</si>
  <si>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</si>
  <si>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</si>
  <si>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</si>
  <si>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</si>
  <si>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</si>
  <si>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</si>
  <si>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</si>
  <si>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</si>
  <si>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</si>
  <si>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</si>
  <si>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</si>
  <si>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</si>
  <si>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</si>
  <si>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</si>
  <si>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</si>
  <si>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</si>
  <si>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</si>
  <si>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</si>
  <si>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</si>
  <si>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</si>
  <si>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</si>
  <si>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</si>
  <si>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</si>
  <si>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</si>
  <si>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</si>
  <si>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</si>
  <si>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</si>
  <si>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</si>
  <si>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</si>
  <si>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</si>
  <si>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</si>
  <si>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</si>
  <si>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</si>
  <si>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</si>
  <si>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</si>
  <si>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</si>
  <si>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</si>
  <si>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</si>
  <si>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</si>
  <si>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</si>
  <si>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</si>
  <si>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</si>
  <si>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</si>
  <si>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</si>
  <si>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</si>
  <si>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</si>
  <si>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</si>
  <si>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</si>
  <si>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</si>
  <si>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</si>
  <si>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</si>
  <si>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</si>
  <si>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</si>
  <si>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</si>
  <si>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</si>
  <si>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</si>
  <si>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</si>
  <si>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</si>
  <si>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</si>
  <si>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</si>
  <si>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</si>
  <si>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</si>
  <si>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</si>
  <si>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</si>
  <si>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</si>
  <si>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</si>
  <si>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</si>
  <si>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</si>
  <si>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</si>
  <si>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</si>
  <si>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</si>
  <si>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</si>
  <si>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</si>
  <si>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</si>
  <si>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</si>
  <si>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</si>
  <si>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</si>
  <si>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</si>
  <si>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</si>
  <si>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</si>
  <si>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</si>
  <si>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</si>
  <si>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</si>
  <si>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</si>
  <si>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</si>
  <si>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</si>
  <si>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</si>
  <si>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</si>
  <si>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</si>
  <si>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</si>
  <si>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</si>
  <si>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</si>
  <si>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</si>
  <si>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</si>
  <si>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</si>
  <si>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</si>
  <si>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</si>
  <si>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</si>
  <si>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</si>
  <si>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</si>
  <si>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</si>
  <si>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</si>
  <si>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</si>
  <si>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</si>
  <si>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</si>
  <si>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</si>
  <si>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</si>
  <si>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</si>
  <si>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</si>
  <si>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</si>
  <si>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</si>
  <si>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</si>
  <si>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</si>
  <si>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</si>
  <si>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</si>
  <si>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</si>
  <si>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</si>
  <si>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</si>
  <si>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</si>
  <si>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</si>
  <si>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</si>
  <si>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</si>
  <si>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</si>
  <si>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</si>
  <si>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</si>
  <si>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</si>
  <si>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</si>
  <si>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</si>
  <si>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</si>
  <si>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</si>
  <si>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</si>
  <si>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</si>
  <si>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</si>
  <si>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</si>
  <si>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</si>
  <si>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</si>
  <si>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</si>
  <si>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</si>
  <si>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</si>
  <si>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</si>
  <si>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</si>
  <si>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</si>
  <si>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</si>
  <si>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</si>
  <si>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</si>
  <si>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</si>
  <si>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</si>
  <si>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</si>
  <si>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</si>
  <si>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</si>
  <si>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</si>
  <si>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</si>
  <si>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</si>
  <si>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</si>
  <si>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</si>
  <si>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</si>
  <si>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</si>
  <si>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</si>
  <si>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</si>
  <si>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</si>
  <si>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</si>
  <si>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</si>
  <si>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</si>
  <si>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</si>
  <si>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</si>
  <si>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</si>
  <si>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</si>
  <si>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</si>
  <si>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</si>
  <si>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</si>
  <si>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</si>
  <si>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</si>
  <si>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</si>
  <si>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</si>
  <si>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</si>
  <si>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</si>
  <si>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</si>
  <si>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</si>
  <si>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</si>
  <si>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</si>
  <si>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</si>
  <si>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</si>
  <si>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</si>
  <si>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</si>
  <si>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</si>
  <si>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</si>
  <si>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</si>
  <si>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</si>
  <si>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</si>
  <si>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</si>
  <si>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</si>
  <si>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</si>
  <si>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</si>
  <si>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</si>
  <si>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</si>
  <si>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</si>
  <si>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</si>
  <si>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</si>
  <si>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</si>
  <si>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</si>
  <si>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</si>
  <si>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</si>
  <si>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</si>
  <si>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</si>
  <si>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</si>
  <si>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</si>
  <si>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</si>
  <si>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</si>
  <si>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</si>
  <si>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</si>
  <si>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</si>
  <si>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</si>
  <si>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</si>
  <si>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</si>
  <si>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</si>
  <si>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</si>
  <si>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</si>
  <si>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</si>
  <si>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</si>
  <si>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</si>
  <si>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</si>
  <si>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</si>
  <si>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</si>
  <si>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</si>
  <si>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</si>
  <si>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</si>
  <si>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</si>
  <si>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</si>
  <si>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</si>
  <si>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</si>
  <si>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</si>
  <si>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</si>
  <si>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</si>
  <si>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</si>
  <si>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</si>
  <si>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</si>
  <si>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</si>
  <si>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</si>
  <si>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</si>
  <si>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</si>
  <si>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</si>
  <si>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</si>
  <si>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</si>
  <si>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</si>
  <si>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</si>
  <si>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</si>
  <si>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</si>
  <si>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</si>
  <si>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</si>
  <si>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</si>
  <si>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</si>
  <si>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</si>
  <si>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</si>
  <si>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</si>
  <si>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</si>
  <si>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</si>
  <si>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</si>
  <si>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</si>
  <si>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</si>
  <si>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</si>
  <si>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</si>
  <si>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</si>
  <si>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</si>
  <si>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</si>
  <si>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</si>
  <si>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</si>
  <si>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</si>
  <si>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</si>
  <si>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</si>
  <si>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</si>
  <si>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</si>
  <si>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</si>
  <si>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</si>
  <si>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</si>
  <si>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</si>
  <si>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</si>
  <si>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</si>
  <si>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</si>
  <si>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</si>
  <si>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</si>
  <si>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</si>
  <si>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</si>
  <si>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</si>
  <si>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</si>
  <si>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</si>
  <si>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</si>
  <si>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</si>
  <si>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</si>
  <si>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</si>
  <si>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</si>
  <si>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</si>
  <si>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</si>
  <si>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</si>
  <si>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</si>
  <si>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</si>
  <si>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</si>
  <si>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</si>
  <si>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</si>
  <si>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</si>
  <si>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</si>
  <si>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</si>
  <si>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</si>
  <si>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</si>
  <si>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</si>
  <si>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</si>
  <si>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</si>
  <si>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</si>
  <si>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</si>
  <si>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</si>
  <si>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</si>
  <si>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</si>
  <si>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</si>
  <si>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</si>
  <si>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</si>
  <si>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</si>
  <si>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</si>
  <si>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</si>
  <si>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</si>
  <si>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</si>
  <si>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</si>
  <si>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</si>
  <si>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</si>
  <si>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</si>
  <si>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</si>
  <si>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</si>
  <si>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</si>
  <si>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</si>
  <si>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</si>
  <si>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</si>
  <si>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</si>
  <si>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</si>
  <si>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</si>
  <si>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</si>
  <si>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</si>
  <si>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</si>
  <si>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</si>
  <si>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</si>
  <si>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</si>
  <si>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</si>
  <si>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</si>
  <si>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</si>
  <si>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</si>
  <si>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</si>
  <si>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</si>
  <si>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</si>
  <si>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</si>
  <si>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</si>
  <si>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</si>
  <si>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</si>
  <si>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</si>
  <si>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</si>
  <si>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</si>
  <si>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</si>
  <si>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</si>
  <si>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</si>
  <si>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</si>
  <si>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</si>
  <si>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</si>
  <si>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</si>
  <si>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</si>
  <si>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</si>
  <si>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</si>
  <si>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</si>
  <si>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</si>
  <si>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</si>
  <si>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</si>
  <si>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</si>
  <si>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</si>
  <si>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</si>
  <si>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</si>
  <si>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</si>
  <si>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</si>
  <si>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</si>
  <si>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</si>
  <si>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</si>
  <si>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</si>
  <si>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</si>
  <si>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</si>
  <si>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</si>
  <si>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</si>
  <si>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</si>
  <si>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</si>
  <si>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</si>
  <si>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</si>
  <si>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</si>
  <si>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</si>
  <si>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</si>
  <si>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</si>
  <si>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</si>
  <si>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</si>
  <si>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</si>
  <si>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</si>
  <si>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</si>
  <si>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</si>
  <si>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</si>
  <si>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</si>
  <si>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</si>
  <si>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</si>
  <si>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</si>
  <si>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</si>
  <si>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</si>
  <si>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</si>
  <si>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</si>
  <si>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</si>
  <si>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</si>
  <si>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</si>
  <si>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</si>
  <si>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</si>
  <si>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</si>
  <si>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</si>
  <si>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</si>
  <si>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</si>
  <si>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</si>
  <si>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</si>
  <si>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</si>
  <si>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</si>
  <si>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</si>
  <si>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</si>
  <si>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</si>
  <si>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</si>
  <si>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</si>
  <si>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</si>
  <si>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</si>
  <si>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</si>
  <si>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</si>
  <si>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</si>
  <si>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</si>
  <si>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</si>
  <si>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</si>
  <si>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</si>
  <si>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</si>
  <si>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</si>
  <si>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</si>
  <si>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</si>
  <si>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</si>
  <si>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</si>
  <si>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</si>
  <si>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</si>
  <si>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</si>
  <si>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</si>
  <si>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</si>
  <si>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</si>
  <si>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</si>
  <si>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</si>
  <si>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</si>
  <si>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</si>
  <si>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</si>
  <si>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</si>
  <si>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</si>
  <si>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</si>
  <si>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</si>
  <si>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</si>
  <si>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</si>
  <si>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</si>
  <si>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</si>
  <si>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</si>
  <si>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</si>
  <si>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</si>
  <si>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</si>
  <si>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</si>
  <si>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</si>
  <si>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</si>
  <si>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</si>
  <si>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</si>
  <si>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</si>
  <si>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</si>
  <si>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</si>
  <si>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</si>
  <si>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</si>
  <si>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</si>
  <si>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</si>
  <si>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</si>
  <si>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</si>
  <si>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</si>
  <si>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</si>
  <si>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</si>
  <si>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</si>
  <si>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</si>
  <si>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</si>
  <si>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</si>
  <si>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</si>
  <si>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</si>
  <si>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</si>
  <si>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</si>
  <si>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</si>
  <si>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</si>
  <si>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</si>
  <si>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</si>
  <si>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</si>
  <si>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</si>
  <si>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</si>
  <si>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</si>
  <si>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</si>
  <si>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</si>
  <si>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</si>
  <si>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</si>
  <si>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</si>
  <si>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</si>
  <si>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</si>
  <si>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</si>
  <si>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</si>
  <si>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</si>
  <si>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</si>
  <si>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</si>
  <si>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</si>
  <si>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</si>
  <si>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</si>
  <si>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</si>
  <si>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</si>
  <si>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</si>
  <si>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</si>
  <si>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</si>
  <si>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</si>
  <si>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</si>
  <si>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</si>
  <si>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</si>
  <si>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</si>
  <si>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</si>
  <si>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</si>
  <si>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</si>
  <si>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</si>
  <si>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</si>
  <si>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</si>
  <si>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</si>
  <si>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</si>
  <si>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</si>
  <si>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</si>
  <si>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</si>
  <si>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</si>
  <si>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</si>
  <si>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</si>
  <si>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</si>
  <si>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</si>
  <si>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</si>
  <si>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</si>
  <si>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</si>
  <si>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</si>
  <si>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</si>
  <si>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</si>
  <si>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</si>
  <si>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</si>
  <si>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</si>
  <si>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</si>
  <si>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</si>
  <si>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</si>
  <si>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</si>
  <si>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</si>
  <si>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</si>
  <si>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</si>
  <si>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</si>
  <si>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</si>
  <si>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</si>
  <si>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</si>
  <si>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</si>
  <si>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</si>
  <si>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</si>
  <si>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</si>
  <si>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</si>
  <si>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</si>
  <si>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</si>
  <si>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</si>
  <si>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</si>
  <si>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</si>
  <si>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</si>
  <si>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</si>
  <si>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</si>
  <si>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</si>
  <si>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</si>
  <si>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</si>
  <si>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</si>
  <si>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</si>
  <si>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</si>
  <si>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</si>
  <si>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</si>
  <si>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</si>
  <si>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</si>
  <si>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</si>
  <si>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</si>
  <si>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</si>
  <si>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</si>
  <si>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</si>
  <si>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</si>
  <si>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</si>
  <si>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</si>
  <si>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</si>
  <si>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</si>
  <si>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</si>
  <si>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</si>
  <si>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</si>
  <si>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</si>
  <si>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</si>
  <si>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</si>
  <si>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</si>
  <si>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</si>
  <si>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</si>
  <si>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</si>
  <si>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</si>
  <si>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</si>
  <si>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</si>
  <si>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</si>
  <si>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</si>
  <si>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</si>
  <si>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</si>
  <si>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</si>
  <si>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</si>
  <si>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</si>
  <si>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</si>
  <si>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</si>
  <si>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</si>
  <si>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</si>
  <si>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</si>
  <si>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</si>
  <si>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</si>
  <si>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</si>
  <si>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</si>
  <si>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</si>
  <si>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</si>
  <si>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</si>
  <si>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</si>
  <si>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</si>
  <si>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</si>
  <si>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</si>
  <si>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</si>
  <si>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</si>
  <si>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</si>
  <si>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</si>
  <si>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</si>
  <si>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</si>
  <si>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</si>
  <si>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</si>
  <si>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</si>
  <si>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</si>
  <si>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</si>
  <si>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</si>
  <si>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</si>
  <si>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</si>
  <si>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</si>
  <si>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</si>
  <si>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</si>
  <si>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</si>
  <si>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</si>
  <si>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</si>
  <si>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</si>
  <si>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</si>
  <si>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</si>
  <si>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</si>
  <si>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</si>
  <si>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</si>
  <si>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</si>
  <si>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</si>
  <si>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</si>
  <si>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</si>
  <si>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</si>
  <si>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</si>
  <si>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</si>
  <si>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</si>
  <si>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</si>
  <si>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</si>
  <si>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</si>
  <si>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</si>
  <si>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</si>
  <si>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</si>
  <si>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</si>
  <si>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</si>
  <si>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</si>
  <si>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</si>
  <si>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</si>
  <si>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</si>
  <si>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</si>
  <si>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</si>
  <si>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</si>
  <si>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</si>
  <si>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</si>
  <si>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</si>
  <si>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</si>
  <si>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</si>
  <si>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</si>
  <si>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</si>
  <si>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</si>
  <si>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</si>
  <si>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</si>
  <si>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</si>
  <si>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</si>
  <si>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</si>
  <si>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</si>
  <si>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</si>
  <si>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</si>
  <si>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</si>
  <si>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</si>
  <si>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</si>
  <si>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</si>
  <si>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</si>
  <si>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</si>
  <si>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</si>
  <si>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</si>
  <si>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</si>
  <si>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</si>
  <si>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</si>
  <si>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</si>
  <si>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</si>
  <si>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</si>
  <si>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</si>
  <si>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</si>
  <si>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</si>
  <si>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</si>
  <si>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</si>
  <si>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</si>
  <si>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</si>
  <si>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</si>
  <si>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</si>
  <si>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</si>
  <si>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</si>
  <si>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</si>
  <si>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</si>
  <si>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</si>
  <si>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</si>
  <si>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</si>
  <si>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</si>
  <si>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</si>
  <si>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</si>
  <si>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</si>
  <si>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</si>
  <si>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</si>
  <si>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</si>
  <si>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</si>
  <si>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</si>
  <si>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</si>
  <si>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</si>
  <si>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</si>
  <si>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</si>
  <si>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</si>
  <si>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</si>
  <si>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</si>
  <si>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</si>
  <si>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</si>
  <si>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</si>
  <si>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</si>
  <si>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</si>
  <si>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</si>
  <si>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</si>
  <si>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</si>
  <si>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</si>
  <si>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</si>
  <si>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</si>
  <si>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</si>
  <si>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</si>
  <si>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</si>
  <si>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</si>
  <si>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</si>
  <si>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</si>
  <si>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</si>
  <si>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</si>
  <si>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</si>
  <si>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</si>
  <si>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</si>
  <si>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</si>
  <si>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</si>
  <si>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</si>
  <si>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</si>
  <si>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</si>
  <si>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</si>
  <si>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</si>
  <si>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</si>
  <si>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</si>
  <si>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</si>
  <si>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</si>
  <si>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</si>
  <si>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</si>
  <si>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</si>
  <si>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</si>
  <si>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</si>
  <si>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</si>
  <si>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</si>
  <si>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</si>
  <si>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</si>
  <si>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</si>
  <si>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</si>
  <si>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</si>
  <si>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</si>
  <si>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</si>
  <si>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</si>
  <si>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</si>
  <si>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</si>
  <si>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</si>
  <si>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</si>
  <si>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</si>
  <si>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</si>
  <si>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</si>
  <si>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</si>
  <si>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</si>
  <si>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</si>
  <si>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</si>
  <si>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</si>
  <si>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</si>
  <si>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</si>
  <si>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</si>
  <si>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</si>
  <si>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</si>
  <si>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</si>
  <si>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</si>
  <si>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</si>
  <si>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</si>
  <si>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</si>
  <si>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</si>
  <si>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</si>
  <si>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</si>
  <si>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</si>
  <si>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</si>
  <si>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</si>
  <si>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</si>
  <si>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</si>
  <si>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</si>
  <si>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</si>
  <si>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</si>
  <si>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</si>
  <si>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</si>
  <si>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</si>
  <si>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</si>
  <si>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</si>
  <si>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</si>
  <si>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</si>
  <si>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</si>
  <si>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</si>
  <si>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</si>
  <si>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</si>
  <si>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</si>
  <si>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</si>
  <si>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</si>
  <si>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</si>
  <si>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</si>
  <si>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</si>
  <si>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</si>
  <si>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</si>
  <si>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</si>
  <si>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</si>
  <si>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</si>
  <si>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</si>
  <si>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</si>
  <si>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</si>
  <si>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</si>
  <si>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</si>
  <si>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</si>
  <si>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</si>
  <si>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</si>
  <si>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</si>
  <si>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</si>
  <si>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</si>
  <si>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</si>
  <si>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</si>
  <si>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</si>
  <si>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</si>
  <si>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</si>
  <si>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</si>
  <si>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</si>
  <si>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</si>
  <si>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</si>
  <si>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</si>
  <si>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</si>
  <si>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</si>
  <si>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</si>
  <si>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</si>
  <si>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</si>
  <si>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</si>
  <si>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</si>
  <si>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</si>
  <si>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</si>
  <si>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</si>
  <si>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</si>
  <si>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</si>
  <si>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</si>
  <si>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</si>
  <si>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</si>
  <si>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</si>
  <si>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</si>
  <si>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</si>
  <si>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</si>
  <si>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</si>
  <si>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</si>
  <si>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</si>
  <si>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</si>
  <si>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</si>
  <si>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</si>
  <si>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</si>
  <si>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</si>
  <si>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</si>
  <si>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</si>
  <si>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</si>
  <si>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</si>
  <si>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</si>
  <si>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</si>
  <si>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</si>
  <si>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</si>
  <si>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</si>
  <si>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</si>
  <si>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</si>
  <si>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</si>
  <si>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</si>
  <si>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</si>
  <si>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</si>
  <si>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</si>
  <si>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</si>
  <si>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</si>
  <si>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</si>
  <si>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</si>
  <si>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</si>
  <si>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</si>
  <si>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</si>
  <si>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</si>
  <si>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</si>
  <si>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</si>
  <si>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</si>
  <si>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</si>
  <si>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</si>
  <si>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</si>
  <si>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</si>
  <si>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</si>
  <si>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</si>
  <si>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</si>
  <si>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</si>
  <si>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</si>
  <si>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</si>
  <si>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</si>
  <si>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</si>
  <si>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</si>
  <si>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</si>
  <si>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</si>
  <si>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</si>
  <si>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</si>
  <si>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</si>
  <si>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</si>
  <si>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</si>
  <si>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</si>
  <si>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</si>
  <si>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</si>
  <si>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</si>
  <si>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</si>
  <si>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</si>
  <si>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</si>
  <si>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</si>
  <si>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</si>
  <si>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</si>
  <si>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</si>
  <si>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</si>
  <si>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</si>
  <si>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</si>
  <si>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</si>
  <si>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</si>
  <si>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</si>
  <si>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</si>
  <si>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</si>
  <si>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</si>
  <si>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</si>
  <si>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</si>
  <si>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</si>
  <si>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</si>
  <si>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</si>
  <si>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</si>
  <si>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</si>
  <si>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</si>
  <si>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</si>
  <si>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</si>
  <si>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</si>
  <si>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</si>
  <si>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</si>
  <si>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</si>
  <si>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</si>
  <si>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</si>
  <si>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</si>
  <si>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</si>
  <si>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</si>
  <si>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</si>
  <si>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</si>
  <si>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</si>
  <si>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</si>
  <si>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</si>
  <si>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</si>
  <si>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</si>
  <si>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</si>
  <si>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</si>
  <si>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</si>
  <si>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</si>
  <si>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</si>
  <si>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</si>
  <si>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</si>
  <si>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</si>
  <si>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</si>
  <si>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</si>
  <si>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</si>
  <si>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</si>
  <si>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</si>
  <si>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</si>
  <si>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</si>
  <si>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</si>
  <si>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</si>
  <si>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</si>
  <si>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</si>
  <si>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</si>
  <si>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</si>
  <si>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</si>
  <si>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</si>
  <si>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</si>
  <si>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</si>
  <si>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</si>
  <si>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</si>
  <si>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</si>
  <si>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</si>
  <si>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</si>
  <si>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</si>
  <si>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</si>
  <si>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</si>
  <si>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</si>
  <si>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</si>
  <si>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</si>
  <si>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</si>
  <si>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</si>
  <si>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</si>
  <si>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</si>
  <si>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</si>
  <si>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</si>
  <si>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</si>
  <si>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</si>
  <si>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</si>
  <si>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</si>
  <si>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</si>
  <si>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</si>
  <si>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</si>
  <si>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</si>
  <si>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</si>
  <si>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</si>
  <si>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</si>
  <si>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</si>
  <si>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</si>
  <si>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</si>
  <si>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</si>
  <si>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</si>
  <si>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</si>
  <si>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</si>
  <si>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</si>
  <si>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</si>
  <si>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</si>
  <si>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</si>
  <si>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</si>
  <si>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</si>
  <si>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</si>
  <si>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</si>
  <si>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</si>
  <si>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</si>
  <si>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</si>
  <si>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</si>
  <si>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</si>
  <si>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</si>
  <si>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</si>
  <si>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</si>
  <si>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</si>
  <si>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</si>
  <si>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</si>
  <si>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</si>
  <si>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</si>
  <si>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</si>
  <si>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</si>
  <si>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</si>
  <si>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</si>
  <si>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</si>
  <si>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</si>
  <si>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</si>
  <si>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</si>
  <si>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</si>
  <si>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</si>
  <si>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</si>
  <si>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</si>
  <si>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</si>
  <si>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</si>
  <si>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</si>
  <si>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</si>
  <si>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</si>
  <si>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</si>
  <si>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</si>
  <si>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</si>
  <si>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</si>
  <si>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</si>
  <si>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</si>
  <si>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</si>
  <si>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</si>
  <si>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</si>
  <si>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</si>
  <si>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</si>
  <si>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</si>
  <si>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</si>
  <si>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</si>
  <si>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</si>
  <si>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</si>
  <si>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</si>
  <si>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</si>
  <si>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</si>
  <si>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</si>
  <si>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</si>
  <si>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</si>
  <si>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</si>
  <si>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</si>
  <si>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</si>
  <si>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</si>
  <si>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</si>
  <si>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</si>
  <si>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</si>
  <si>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</si>
  <si>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</si>
  <si>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</si>
  <si>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</si>
  <si>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</si>
  <si>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</si>
  <si>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</si>
  <si>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</si>
  <si>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</si>
  <si>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</si>
  <si>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</si>
  <si>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</si>
  <si>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</si>
  <si>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</si>
  <si>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</si>
  <si>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</si>
  <si>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</si>
  <si>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</si>
  <si>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</si>
  <si>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</si>
  <si>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</si>
  <si>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</si>
  <si>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</si>
  <si>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</si>
  <si>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</si>
  <si>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</si>
  <si>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</si>
  <si>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</si>
  <si>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</si>
  <si>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</si>
  <si>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</si>
  <si>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</si>
  <si>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</si>
  <si>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</si>
  <si>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</si>
  <si>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</si>
  <si>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</si>
  <si>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</si>
  <si>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</si>
  <si>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</si>
  <si>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</si>
  <si>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</si>
  <si>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</si>
  <si>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</si>
  <si>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</si>
  <si>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</si>
  <si>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</si>
  <si>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</si>
  <si>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</si>
  <si>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</si>
  <si>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</si>
  <si>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</si>
  <si>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</si>
  <si>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</si>
  <si>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</si>
  <si>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</si>
  <si>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</si>
  <si>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</si>
  <si>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</si>
  <si>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</si>
  <si>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</si>
  <si>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</si>
  <si>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</si>
  <si>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</si>
  <si>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</si>
  <si>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</si>
  <si>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</si>
  <si>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</si>
  <si>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</si>
  <si>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</si>
  <si>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</si>
  <si>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</si>
  <si>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</si>
  <si>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</si>
  <si>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</si>
  <si>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</si>
  <si>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</si>
  <si>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</si>
  <si>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</si>
  <si>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</si>
  <si>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</si>
  <si>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</si>
  <si>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</si>
  <si>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</si>
  <si>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</si>
  <si>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</si>
  <si>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</si>
  <si>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</si>
  <si>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</si>
  <si>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</si>
  <si>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</si>
  <si>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</si>
  <si>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</si>
  <si>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</si>
  <si>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</si>
  <si>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</si>
  <si>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</si>
  <si>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</si>
  <si>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</si>
  <si>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</si>
  <si>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</si>
  <si>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</si>
  <si>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</si>
  <si>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</si>
  <si>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</si>
  <si>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</si>
  <si>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</si>
  <si>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</si>
  <si>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</si>
  <si>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</si>
  <si>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</si>
  <si>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</si>
  <si>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</si>
  <si>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</si>
  <si>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</si>
  <si>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</si>
  <si>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</si>
  <si>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</si>
  <si>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</si>
  <si>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</si>
  <si>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</si>
  <si>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</si>
  <si>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</si>
  <si>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</si>
  <si>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</si>
  <si>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</si>
  <si>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</si>
  <si>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</si>
  <si>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</si>
  <si>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</si>
  <si>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</si>
  <si>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</si>
  <si>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</si>
  <si>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</si>
  <si>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</si>
  <si>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</si>
  <si>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</si>
  <si>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</si>
  <si>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</si>
  <si>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</si>
  <si>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</si>
  <si>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</si>
  <si>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</si>
  <si>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</si>
  <si>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</si>
  <si>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</si>
  <si>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</si>
  <si>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</si>
  <si>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</si>
  <si>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</si>
  <si>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</si>
  <si>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</si>
  <si>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</si>
  <si>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</si>
  <si>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</si>
  <si>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</si>
  <si>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</si>
  <si>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</si>
  <si>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</si>
  <si>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</si>
  <si>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</si>
  <si>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</si>
  <si>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</si>
  <si>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</si>
  <si>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</si>
  <si>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</si>
  <si>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</si>
  <si>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</si>
  <si>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</si>
  <si>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</si>
  <si>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</si>
  <si>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</si>
  <si>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</si>
  <si>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</si>
  <si>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</si>
  <si>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</si>
  <si>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</si>
  <si>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</si>
  <si>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</si>
  <si>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</si>
  <si>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</si>
  <si>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</si>
  <si>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</si>
  <si>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</si>
  <si>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</si>
  <si>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</si>
  <si>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</si>
  <si>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</si>
  <si>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</si>
  <si>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</si>
  <si>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</si>
  <si>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</si>
  <si>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</si>
  <si>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</si>
  <si>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</si>
  <si>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</si>
  <si>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</si>
  <si>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</si>
  <si>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</si>
  <si>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</si>
  <si>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</si>
  <si>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</si>
  <si>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</si>
  <si>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</si>
  <si>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</si>
  <si>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</si>
  <si>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</si>
  <si>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</si>
  <si>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</si>
  <si>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</si>
  <si>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</si>
  <si>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</si>
  <si>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</si>
  <si>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</si>
  <si>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</si>
  <si>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</si>
  <si>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</si>
  <si>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</si>
  <si>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</si>
  <si>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</si>
  <si>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</si>
  <si>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</si>
  <si>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</si>
  <si>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</si>
  <si>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</si>
  <si>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</si>
  <si>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</si>
  <si>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</si>
  <si>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</si>
  <si>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</si>
  <si>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</si>
  <si>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</si>
  <si>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</si>
  <si>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</si>
  <si>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</si>
  <si>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</si>
  <si>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</si>
  <si>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</si>
  <si>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</si>
  <si>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</si>
  <si>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</si>
  <si>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</si>
  <si>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</si>
  <si>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</si>
  <si>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</si>
  <si>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</si>
  <si>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</si>
  <si>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</si>
  <si>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</si>
  <si>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</si>
  <si>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</si>
  <si>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</si>
  <si>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</si>
  <si>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</si>
  <si>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</si>
  <si>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</si>
  <si>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</si>
  <si>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</si>
  <si>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</si>
  <si>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</si>
  <si>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</si>
  <si>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</si>
  <si>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</si>
  <si>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</si>
  <si>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</si>
  <si>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</si>
  <si>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</si>
  <si>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</si>
  <si>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</si>
  <si>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</si>
  <si>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</si>
  <si>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</si>
  <si>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</si>
  <si>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</si>
  <si>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</si>
  <si>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</si>
  <si>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</si>
  <si>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</si>
  <si>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</si>
  <si>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</si>
  <si>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</si>
  <si>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</si>
  <si>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</si>
  <si>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</si>
  <si>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</si>
  <si>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</si>
  <si>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</si>
  <si>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</si>
  <si>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</si>
  <si>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</si>
  <si>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</si>
  <si>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</si>
  <si>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</si>
  <si>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</si>
  <si>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</si>
  <si>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</si>
  <si>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</si>
  <si>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</si>
  <si>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</si>
  <si>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</si>
  <si>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</si>
  <si>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</si>
  <si>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</si>
  <si>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</si>
  <si>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</si>
  <si>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</si>
  <si>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</si>
  <si>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</si>
  <si>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</si>
  <si>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</si>
  <si>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</si>
  <si>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</si>
  <si>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</si>
  <si>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</si>
  <si>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</si>
  <si>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</si>
  <si>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</si>
  <si>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</si>
  <si>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</si>
  <si>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</si>
  <si>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</si>
  <si>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</si>
  <si>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</si>
  <si>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</si>
  <si>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</si>
  <si>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</si>
  <si>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</si>
  <si>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</si>
  <si>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</si>
  <si>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</si>
  <si>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</si>
  <si>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</si>
  <si>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</si>
  <si>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</si>
  <si>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</si>
  <si>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</si>
  <si>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</si>
  <si>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</si>
  <si>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</si>
  <si>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</si>
  <si>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</si>
  <si>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</si>
  <si>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</si>
  <si>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</si>
  <si>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</si>
  <si>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</si>
  <si>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</si>
  <si>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</si>
  <si>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</si>
  <si>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</si>
  <si>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</si>
  <si>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</si>
  <si>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</si>
  <si>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</si>
  <si>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</si>
  <si>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</si>
  <si>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</si>
  <si>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</si>
  <si>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</si>
  <si>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</si>
  <si>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</si>
  <si>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</si>
  <si>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</si>
  <si>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</si>
  <si>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</si>
  <si>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</si>
  <si>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</si>
  <si>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</si>
  <si>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</si>
  <si>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</si>
  <si>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</si>
  <si>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</si>
  <si>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</si>
  <si>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</si>
  <si>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</si>
  <si>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</si>
  <si>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</si>
  <si>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</si>
  <si>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</si>
  <si>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</si>
  <si>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</si>
  <si>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</si>
  <si>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</si>
  <si>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</si>
  <si>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</si>
  <si>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</si>
  <si>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</si>
  <si>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</si>
  <si>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</si>
  <si>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</si>
  <si>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</si>
  <si>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</si>
  <si>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</si>
  <si>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</si>
  <si>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</si>
  <si>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</si>
  <si>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</si>
  <si>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</si>
  <si>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</si>
  <si>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</si>
  <si>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</si>
  <si>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</si>
  <si>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</si>
  <si>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</si>
  <si>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</si>
  <si>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</si>
  <si>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</si>
  <si>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</si>
  <si>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</si>
  <si>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</si>
  <si>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</si>
  <si>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</si>
  <si>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</si>
  <si>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</si>
  <si>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</si>
  <si>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</si>
  <si>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</si>
  <si>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</si>
  <si>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</si>
  <si>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</si>
  <si>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</si>
  <si>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</si>
  <si>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</si>
  <si>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</si>
  <si>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</si>
  <si>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</si>
  <si>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</si>
  <si>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</si>
  <si>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</si>
  <si>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</si>
  <si>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</si>
  <si>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</si>
  <si>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</si>
  <si>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</si>
  <si>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</si>
  <si>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</si>
  <si>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</si>
  <si>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</si>
  <si>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</si>
  <si>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</si>
  <si>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</si>
  <si>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</si>
  <si>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</si>
  <si>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</si>
  <si>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</si>
  <si>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</si>
  <si>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</si>
  <si>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</si>
  <si>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</si>
  <si>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</si>
  <si>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</si>
  <si>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</si>
  <si>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</si>
  <si>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</si>
  <si>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</si>
  <si>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</si>
  <si>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</si>
  <si>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</si>
  <si>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</si>
  <si>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</si>
  <si>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</si>
  <si>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</si>
  <si>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</si>
  <si>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</si>
  <si>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</si>
  <si>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</si>
  <si>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</si>
  <si>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</si>
  <si>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</si>
  <si>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</si>
  <si>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</si>
  <si>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</si>
  <si>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</si>
  <si>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</si>
  <si>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</si>
  <si>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</si>
  <si>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</si>
  <si>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</si>
  <si>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</si>
  <si>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</si>
  <si>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</si>
  <si>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</si>
  <si>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</si>
  <si>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</si>
  <si>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</si>
  <si>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</si>
  <si>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</si>
  <si>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</si>
  <si>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</si>
  <si>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</si>
  <si>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</si>
  <si>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</si>
  <si>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</si>
  <si>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</si>
  <si>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</si>
  <si>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</si>
  <si>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</si>
  <si>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</si>
  <si>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</si>
  <si>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</si>
  <si>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</si>
  <si>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</si>
  <si>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</si>
  <si>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</si>
  <si>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</si>
  <si>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</si>
  <si>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</si>
  <si>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</si>
  <si>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</si>
  <si>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</si>
  <si>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</si>
  <si>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</si>
  <si>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</si>
  <si>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</si>
  <si>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</si>
  <si>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</si>
  <si>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</si>
  <si>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</si>
  <si>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</si>
  <si>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</si>
  <si>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</si>
  <si>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</si>
  <si>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</si>
  <si>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</si>
  <si>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</si>
  <si>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</si>
  <si>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</si>
  <si>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</si>
  <si>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</si>
  <si>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</si>
  <si>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</si>
  <si>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</si>
  <si>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</si>
  <si>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</si>
  <si>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</si>
  <si>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</si>
  <si>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</si>
  <si>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</si>
  <si>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</si>
  <si>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</si>
  <si>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</si>
  <si>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</si>
  <si>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</si>
  <si>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</si>
  <si>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</si>
  <si>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</si>
  <si>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</si>
  <si>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</si>
  <si>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</si>
  <si>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</si>
  <si>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</si>
  <si>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</si>
  <si>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</si>
  <si>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</si>
  <si>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</si>
  <si>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</si>
  <si>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</si>
  <si>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</si>
  <si>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</si>
  <si>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</si>
  <si>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</si>
  <si>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</si>
  <si>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</si>
  <si>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</si>
  <si>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</si>
  <si>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</si>
  <si>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</si>
  <si>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</si>
  <si>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</si>
  <si>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</si>
  <si>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</si>
  <si>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</si>
  <si>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</si>
  <si>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</si>
  <si>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</si>
  <si>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</si>
  <si>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</si>
  <si>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</si>
  <si>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</si>
  <si>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</si>
  <si>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</si>
  <si>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</si>
  <si>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</si>
  <si>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</si>
  <si>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</si>
  <si>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</si>
  <si>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</si>
  <si>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</si>
  <si>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</si>
  <si>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</si>
  <si>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</si>
  <si>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</si>
  <si>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</si>
  <si>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</si>
  <si>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</si>
  <si>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</si>
  <si>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</si>
  <si>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</si>
  <si>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</si>
  <si>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</si>
  <si>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</si>
  <si>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</si>
  <si>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</si>
  <si>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</si>
  <si>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</si>
  <si>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</si>
  <si>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</si>
  <si>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</si>
  <si>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</si>
  <si>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</si>
  <si>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</si>
  <si>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</si>
  <si>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</si>
  <si>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</si>
  <si>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</si>
  <si>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</si>
  <si>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</si>
  <si>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</si>
  <si>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</si>
  <si>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</si>
  <si>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</si>
  <si>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</si>
  <si>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</si>
  <si>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</si>
  <si>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</si>
  <si>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</si>
  <si>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</si>
  <si>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</si>
  <si>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</si>
  <si>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</si>
  <si>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</si>
  <si>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</si>
  <si>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</si>
  <si>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</si>
  <si>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</si>
  <si>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</si>
  <si>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</si>
  <si>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</si>
  <si>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</si>
  <si>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</si>
  <si>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</si>
  <si>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</si>
  <si>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</si>
  <si>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</si>
  <si>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</si>
  <si>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</si>
  <si>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</si>
  <si>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</si>
  <si>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</si>
  <si>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</si>
  <si>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</si>
  <si>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</si>
  <si>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</si>
  <si>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</si>
  <si>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</si>
  <si>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</si>
  <si>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</si>
  <si>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</si>
  <si>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</si>
  <si>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</si>
  <si>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</si>
  <si>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</si>
  <si>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</si>
  <si>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</si>
  <si>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</si>
  <si>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</si>
  <si>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</si>
  <si>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</si>
  <si>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</si>
  <si>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</si>
  <si>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</si>
  <si>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</si>
  <si>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</si>
  <si>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</si>
  <si>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</si>
  <si>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</si>
  <si>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</si>
  <si>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</si>
  <si>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</si>
  <si>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</si>
  <si>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</si>
  <si>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</si>
  <si>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</si>
  <si>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</si>
  <si>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</si>
  <si>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</si>
  <si>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</si>
  <si>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</si>
  <si>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</si>
  <si>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</si>
  <si>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</si>
  <si>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</si>
  <si>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</si>
  <si>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</si>
  <si>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</si>
  <si>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</si>
  <si>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</si>
  <si>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</si>
  <si>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</si>
  <si>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</si>
  <si>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</si>
  <si>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</si>
  <si>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</si>
  <si>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</si>
  <si>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</si>
  <si>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</si>
  <si>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</si>
  <si>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</si>
  <si>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</si>
  <si>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</si>
  <si>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</si>
  <si>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</si>
  <si>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</si>
  <si>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</si>
  <si>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</si>
  <si>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</si>
  <si>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</si>
  <si>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</si>
  <si>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</si>
  <si>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</si>
  <si>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</si>
  <si>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</si>
  <si>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</si>
  <si>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</si>
  <si>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</si>
  <si>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</si>
  <si>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</si>
  <si>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</si>
  <si>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</si>
  <si>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</si>
  <si>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</si>
  <si>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</si>
  <si>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</si>
  <si>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</si>
  <si>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</si>
  <si>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</si>
  <si>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</si>
  <si>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</si>
  <si>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</si>
  <si>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</si>
  <si>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</si>
  <si>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</si>
  <si>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</si>
  <si>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</si>
  <si>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</si>
  <si>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</si>
  <si>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</si>
  <si>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</si>
  <si>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</si>
  <si>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</si>
  <si>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</si>
  <si>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</si>
  <si>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</si>
  <si>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</si>
  <si>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</si>
  <si>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</si>
  <si>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</si>
  <si>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</si>
  <si>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</si>
  <si>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</si>
  <si>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</si>
  <si>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</si>
  <si>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</si>
  <si>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</si>
  <si>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</si>
  <si>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</si>
  <si>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</si>
  <si>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</si>
  <si>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</si>
  <si>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</si>
  <si>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</si>
  <si>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</si>
  <si>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</si>
  <si>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</si>
  <si>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</si>
  <si>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</si>
  <si>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</si>
  <si>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</si>
  <si>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</si>
  <si>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</si>
  <si>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</si>
  <si>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</si>
  <si>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</si>
  <si>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</si>
  <si>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</si>
  <si>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</si>
  <si>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</si>
  <si>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</si>
  <si>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</si>
  <si>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</si>
  <si>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</si>
  <si>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</si>
  <si>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</si>
  <si>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</si>
  <si>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</si>
  <si>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</si>
  <si>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</si>
  <si>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</si>
  <si>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</si>
  <si>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</si>
  <si>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</si>
  <si>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</si>
  <si>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</si>
  <si>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</si>
  <si>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</si>
  <si>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</si>
  <si>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</si>
  <si>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</si>
  <si>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</si>
  <si>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</si>
  <si>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</si>
  <si>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</si>
  <si>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</si>
  <si>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</si>
  <si>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</si>
  <si>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</si>
  <si>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</si>
  <si>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</si>
  <si>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</si>
  <si>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</si>
  <si>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</si>
  <si>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</si>
  <si>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</si>
  <si>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</si>
  <si>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</si>
  <si>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</si>
  <si>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</si>
  <si>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</si>
  <si>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</si>
  <si>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</si>
  <si>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</si>
  <si>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</si>
  <si>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</si>
  <si>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</si>
  <si>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</si>
  <si>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</si>
  <si>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</si>
  <si>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</si>
  <si>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</si>
  <si>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</si>
  <si>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</si>
  <si>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</si>
  <si>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</si>
  <si>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</si>
  <si>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</si>
  <si>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</si>
  <si>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</si>
  <si>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</si>
  <si>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</si>
  <si>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</si>
  <si>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</si>
  <si>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</si>
  <si>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</si>
  <si>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</si>
  <si>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</si>
  <si>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</si>
  <si>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</si>
  <si>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</si>
  <si>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</si>
  <si>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</si>
  <si>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</si>
  <si>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</si>
  <si>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</si>
  <si>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</si>
  <si>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</si>
  <si>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</si>
  <si>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</si>
  <si>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</si>
  <si>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</si>
  <si>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</si>
  <si>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</si>
  <si>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</si>
  <si>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</si>
  <si>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</si>
  <si>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</si>
  <si>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</si>
  <si>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</si>
  <si>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</si>
  <si>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</si>
  <si>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</si>
  <si>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</si>
  <si>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</si>
  <si>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</si>
  <si>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</si>
  <si>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</si>
  <si>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</si>
  <si>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</si>
  <si>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</si>
  <si>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</si>
  <si>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</si>
  <si>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</si>
  <si>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</si>
  <si>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</si>
  <si>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</si>
  <si>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</si>
  <si>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</si>
  <si>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</si>
  <si>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</si>
  <si>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</si>
  <si>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</si>
  <si>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</si>
  <si>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</si>
  <si>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</si>
  <si>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</si>
  <si>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</si>
  <si>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</si>
  <si>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</si>
  <si>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</si>
  <si>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</si>
  <si>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</si>
  <si>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</si>
  <si>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</si>
  <si>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</si>
  <si>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</si>
  <si>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</si>
  <si>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</si>
  <si>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</si>
  <si>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</si>
  <si>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</si>
  <si>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</si>
  <si>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</si>
  <si>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</si>
  <si>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</si>
  <si>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</si>
  <si>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</si>
  <si>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</si>
  <si>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</si>
  <si>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</si>
  <si>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</si>
  <si>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</si>
  <si>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</si>
  <si>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</si>
  <si>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</si>
  <si>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</si>
  <si>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</si>
  <si>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</si>
  <si>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</si>
  <si>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</si>
  <si>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</si>
  <si>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</si>
  <si>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</si>
  <si>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</si>
  <si>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</si>
  <si>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</si>
  <si>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</si>
  <si>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</si>
  <si>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</si>
  <si>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</si>
  <si>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</si>
  <si>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</si>
  <si>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</si>
  <si>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</si>
  <si>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</si>
  <si>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</si>
  <si>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</si>
  <si>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</si>
  <si>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</si>
  <si>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</si>
  <si>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</si>
  <si>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</si>
  <si>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</si>
  <si>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</si>
  <si>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</si>
  <si>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</si>
  <si>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</si>
  <si>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</si>
  <si>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</si>
  <si>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</si>
  <si>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</si>
  <si>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</si>
  <si>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</si>
  <si>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</si>
  <si>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</si>
  <si>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</si>
  <si>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</si>
  <si>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</si>
  <si>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</si>
  <si>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</si>
  <si>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</si>
  <si>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</si>
  <si>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</si>
  <si>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</si>
  <si>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</si>
  <si>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</si>
  <si>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</si>
  <si>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</si>
  <si>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</si>
  <si>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</si>
  <si>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</si>
  <si>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</si>
  <si>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</si>
  <si>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</si>
  <si>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</si>
  <si>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</si>
  <si>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</si>
  <si>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</si>
  <si>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</si>
  <si>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</si>
  <si>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</si>
  <si>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</si>
  <si>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</si>
  <si>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</si>
  <si>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</si>
  <si>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</si>
  <si>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</si>
  <si>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</si>
  <si>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</si>
  <si>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</si>
  <si>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</si>
  <si>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</si>
  <si>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</si>
  <si>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</si>
  <si>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</si>
  <si>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</si>
  <si>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</si>
  <si>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</si>
  <si>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</si>
  <si>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</si>
  <si>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</si>
  <si>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</si>
  <si>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</si>
  <si>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</si>
  <si>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</si>
  <si>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</si>
  <si>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</si>
  <si>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</si>
  <si>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</si>
  <si>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</si>
  <si>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</si>
  <si>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</si>
  <si>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</si>
  <si>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</si>
  <si>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</si>
  <si>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</si>
  <si>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</si>
  <si>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</si>
  <si>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</si>
  <si>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</si>
  <si>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</si>
  <si>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</si>
  <si>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</si>
  <si>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</si>
  <si>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</si>
  <si>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</si>
  <si>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</si>
  <si>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</si>
  <si>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</si>
  <si>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</si>
  <si>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</si>
  <si>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</si>
  <si>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</si>
  <si>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</si>
  <si>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</si>
  <si>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</si>
  <si>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</si>
  <si>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</si>
  <si>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</si>
  <si>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</si>
  <si>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</si>
  <si>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</si>
  <si>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</si>
  <si>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</si>
  <si>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</si>
  <si>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</si>
  <si>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</si>
  <si>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</si>
  <si>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</si>
  <si>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</si>
  <si>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</si>
  <si>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</si>
  <si>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</si>
  <si>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</si>
  <si>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</si>
  <si>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</si>
  <si>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</si>
  <si>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</si>
  <si>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</si>
  <si>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</si>
  <si>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</si>
  <si>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</si>
  <si>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</si>
  <si>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</si>
  <si>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</si>
  <si>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</si>
  <si>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</si>
  <si>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</si>
  <si>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</si>
  <si>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</si>
  <si>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</si>
  <si>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</si>
  <si>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</si>
  <si>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</si>
  <si>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</si>
  <si>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</si>
  <si>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</si>
  <si>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</si>
  <si>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</si>
  <si>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</si>
  <si>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</si>
  <si>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</si>
  <si>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</si>
  <si>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</si>
  <si>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</si>
  <si>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</si>
  <si>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</si>
  <si>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</si>
  <si>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</si>
  <si>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</si>
  <si>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</si>
  <si>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</si>
  <si>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</si>
  <si>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</si>
  <si>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</si>
  <si>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</si>
  <si>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</si>
  <si>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</si>
  <si>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</si>
  <si>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</si>
  <si>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</si>
  <si>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</si>
  <si>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</si>
  <si>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</si>
  <si>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</si>
  <si>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</si>
  <si>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</si>
  <si>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</si>
  <si>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</si>
  <si>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</si>
  <si>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</si>
  <si>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</si>
  <si>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</si>
  <si>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</si>
  <si>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</si>
  <si>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</si>
  <si>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</si>
  <si>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</si>
  <si>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</si>
  <si>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</si>
  <si>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</si>
  <si>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</si>
  <si>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</si>
  <si>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</si>
  <si>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</si>
  <si>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</si>
  <si>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</si>
  <si>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</si>
  <si>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</si>
  <si>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</si>
  <si>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</si>
  <si>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</si>
  <si>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</si>
  <si>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</si>
  <si>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</si>
  <si>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</si>
  <si>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</si>
  <si>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</si>
  <si>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</si>
  <si>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</si>
  <si>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</si>
  <si>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</si>
  <si>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</si>
  <si>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</si>
  <si>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</si>
  <si>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</si>
  <si>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</si>
  <si>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</si>
  <si>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</si>
  <si>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</si>
  <si>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</si>
  <si>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</si>
  <si>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</si>
  <si>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</si>
  <si>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</si>
  <si>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</si>
  <si>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</si>
  <si>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</si>
  <si>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</si>
  <si>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</si>
  <si>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</si>
  <si>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</si>
  <si>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</si>
  <si>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</si>
  <si>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</si>
  <si>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</si>
  <si>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</si>
  <si>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</si>
  <si>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</si>
  <si>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</si>
  <si>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</si>
  <si>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</si>
  <si>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</si>
  <si>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</si>
  <si>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</si>
  <si>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</si>
  <si>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</si>
  <si>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</si>
  <si>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</si>
  <si>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</si>
  <si>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</si>
  <si>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</si>
  <si>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</si>
  <si>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</si>
  <si>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</si>
  <si>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</si>
  <si>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</si>
  <si>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</si>
  <si>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</si>
  <si>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</si>
  <si>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</si>
  <si>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</si>
  <si>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</si>
  <si>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</si>
  <si>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</si>
  <si>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</si>
  <si>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</si>
  <si>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</si>
  <si>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</si>
  <si>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</si>
  <si>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</si>
  <si>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</si>
  <si>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</si>
  <si>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</si>
  <si>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</si>
  <si>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</si>
  <si>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</si>
  <si>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</si>
  <si>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</si>
  <si>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</si>
  <si>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</si>
  <si>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</si>
  <si>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</si>
  <si>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</si>
  <si>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</si>
  <si>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</si>
  <si>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</si>
  <si>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</si>
  <si>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</si>
  <si>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</si>
  <si>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</si>
  <si>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</si>
  <si>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</si>
  <si>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</si>
  <si>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</si>
  <si>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</si>
  <si>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</si>
  <si>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</si>
  <si>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</si>
  <si>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</si>
  <si>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</si>
  <si>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</si>
  <si>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</si>
  <si>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</si>
  <si>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</si>
  <si>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</si>
  <si>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</si>
  <si>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</si>
  <si>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</si>
  <si>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</si>
  <si>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</si>
  <si>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</si>
  <si>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</si>
  <si>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</si>
  <si>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</si>
  <si>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</si>
  <si>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</si>
  <si>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</si>
  <si>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</si>
  <si>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</si>
  <si>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</si>
  <si>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</si>
  <si>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</si>
  <si>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</si>
  <si>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</si>
  <si>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</si>
  <si>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</si>
  <si>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</si>
  <si>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</si>
  <si>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</si>
  <si>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</si>
  <si>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</si>
  <si>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</si>
  <si>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</si>
  <si>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</si>
  <si>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</si>
  <si>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</si>
  <si>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</si>
  <si>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</si>
  <si>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</si>
  <si>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</si>
  <si>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</si>
  <si>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</si>
  <si>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</si>
  <si>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</si>
  <si>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</si>
  <si>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</si>
  <si>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</si>
  <si>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</si>
  <si>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</si>
  <si>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</si>
  <si>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</si>
  <si>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</si>
  <si>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</si>
  <si>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</si>
  <si>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</si>
  <si>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</si>
  <si>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</si>
  <si>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</si>
  <si>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</si>
  <si>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</si>
  <si>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</si>
  <si>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</si>
  <si>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</si>
  <si>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</si>
  <si>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</si>
  <si>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</si>
  <si>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</si>
  <si>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</si>
  <si>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</si>
  <si>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</si>
  <si>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</si>
  <si>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</si>
  <si>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</si>
  <si>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</si>
  <si>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</si>
  <si>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</si>
  <si>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</si>
  <si>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</si>
  <si>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</si>
  <si>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</si>
  <si>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</si>
  <si>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</si>
  <si>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</si>
  <si>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</si>
  <si>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</si>
  <si>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</si>
  <si>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</si>
  <si>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</si>
  <si>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</si>
  <si>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</si>
  <si>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</si>
  <si>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</si>
  <si>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</si>
  <si>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</si>
  <si>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</si>
  <si>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</si>
  <si>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</si>
  <si>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</si>
  <si>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</si>
  <si>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</si>
  <si>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</si>
  <si>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</si>
  <si>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</si>
  <si>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</si>
  <si>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</si>
  <si>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</si>
  <si>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</si>
  <si>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</si>
  <si>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</si>
  <si>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</si>
  <si>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</si>
  <si>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</si>
  <si>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</si>
  <si>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</si>
  <si>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</si>
  <si>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</si>
  <si>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</si>
  <si>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</si>
  <si>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</si>
  <si>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</si>
  <si>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</si>
  <si>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</si>
  <si>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</si>
  <si>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</si>
  <si>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</si>
  <si>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</si>
  <si>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</si>
  <si>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</si>
  <si>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</si>
  <si>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</si>
  <si>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</si>
  <si>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</si>
  <si>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</si>
  <si>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</si>
  <si>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</si>
  <si>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</si>
  <si>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</si>
  <si>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</si>
  <si>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</si>
  <si>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</si>
  <si>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</si>
  <si>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</si>
  <si>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</si>
  <si>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</si>
  <si>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</si>
  <si>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</si>
  <si>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</si>
  <si>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</si>
  <si>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</si>
  <si>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</si>
  <si>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</si>
  <si>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</si>
  <si>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</si>
  <si>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</si>
  <si>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</si>
  <si>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</si>
  <si>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</si>
  <si>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</si>
  <si>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</si>
  <si>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</si>
  <si>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</si>
  <si>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</si>
  <si>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</si>
  <si>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</si>
  <si>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</si>
  <si>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</si>
  <si>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</si>
  <si>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</si>
  <si>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</si>
  <si>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</si>
  <si>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</si>
  <si>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</si>
  <si>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</si>
  <si>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</si>
  <si>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</si>
  <si>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</si>
  <si>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</si>
  <si>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</si>
  <si>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</si>
  <si>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</si>
  <si>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</si>
  <si>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</si>
  <si>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</si>
  <si>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</si>
  <si>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</si>
  <si>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</si>
  <si>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</si>
  <si>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</si>
  <si>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</si>
  <si>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</si>
  <si>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</si>
  <si>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</si>
  <si>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</si>
  <si>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</si>
  <si>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</si>
  <si>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</si>
  <si>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</si>
  <si>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</si>
  <si>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</si>
  <si>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</si>
  <si>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</si>
  <si>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</si>
  <si>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</si>
  <si>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</si>
  <si>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</si>
  <si>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</si>
  <si>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</si>
  <si>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</si>
  <si>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</si>
  <si>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</si>
  <si>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</si>
  <si>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</si>
  <si>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</si>
  <si>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</si>
  <si>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</si>
  <si>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</si>
  <si>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</si>
  <si>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</si>
  <si>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</si>
  <si>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</si>
  <si>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</si>
  <si>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</si>
  <si>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</si>
  <si>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</si>
  <si>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</si>
  <si>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</si>
  <si>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</si>
  <si>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</si>
  <si>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</si>
  <si>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</si>
  <si>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</si>
  <si>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</si>
  <si>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</si>
  <si>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</si>
  <si>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</si>
  <si>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</si>
  <si>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</si>
  <si>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</si>
  <si>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</si>
  <si>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</si>
  <si>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</si>
  <si>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</si>
  <si>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</si>
  <si>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</si>
  <si>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</si>
  <si>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</si>
  <si>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</si>
  <si>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</si>
  <si>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</si>
  <si>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</si>
  <si>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</si>
  <si>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</si>
  <si>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</si>
  <si>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</si>
  <si>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</si>
  <si>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</si>
  <si>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</si>
  <si>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</si>
  <si>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</si>
  <si>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</si>
  <si>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</si>
  <si>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</si>
  <si>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</si>
  <si>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</si>
  <si>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</si>
  <si>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</si>
  <si>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</si>
  <si>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</si>
  <si>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</si>
  <si>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</si>
  <si>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</si>
  <si>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</si>
  <si>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</si>
  <si>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</si>
  <si>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</si>
  <si>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</si>
  <si>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</si>
  <si>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</si>
  <si>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</si>
  <si>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</si>
  <si>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</si>
  <si>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</si>
  <si>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</si>
  <si>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</si>
  <si>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</si>
  <si>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</si>
  <si>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</si>
  <si>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</si>
  <si>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</si>
  <si>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</si>
  <si>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</si>
  <si>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</si>
  <si>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</si>
  <si>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</si>
  <si>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</si>
  <si>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</si>
  <si>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</si>
  <si>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</si>
  <si>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</si>
  <si>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</si>
  <si>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</si>
  <si>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</si>
  <si>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</si>
  <si>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</si>
  <si>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</si>
  <si>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</si>
  <si>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</si>
  <si>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</si>
  <si>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</si>
  <si>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</si>
  <si>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</si>
  <si>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</si>
  <si>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</si>
  <si>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</si>
  <si>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</si>
  <si>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</si>
  <si>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</si>
  <si>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</si>
  <si>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</si>
  <si>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</si>
  <si>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</si>
  <si>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</si>
  <si>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</si>
  <si>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</si>
  <si>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</si>
  <si>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</si>
  <si>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</si>
  <si>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</si>
  <si>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</si>
  <si>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</si>
  <si>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</si>
  <si>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</si>
  <si>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</si>
  <si>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</si>
  <si>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</si>
  <si>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</si>
  <si>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</si>
  <si>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</si>
  <si>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</si>
  <si>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</si>
  <si>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</si>
  <si>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</si>
  <si>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</si>
  <si>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</si>
  <si>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</si>
  <si>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</si>
  <si>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</si>
  <si>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</si>
  <si>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</si>
  <si>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</si>
  <si>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</si>
  <si>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</si>
  <si>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</si>
  <si>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</si>
  <si>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</si>
  <si>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</si>
  <si>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</si>
  <si>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</si>
  <si>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</si>
  <si>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</si>
  <si>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</si>
  <si>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</si>
  <si>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</si>
  <si>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</si>
  <si>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</si>
  <si>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</si>
  <si>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</si>
  <si>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</si>
  <si>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</si>
  <si>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</si>
  <si>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</si>
  <si>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</si>
  <si>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</si>
  <si>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</si>
  <si>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</si>
  <si>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</si>
  <si>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</si>
  <si>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</si>
  <si>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</si>
  <si>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</si>
  <si>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</si>
  <si>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</si>
  <si>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</si>
  <si>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</si>
  <si>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</si>
  <si>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</si>
  <si>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</si>
  <si>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</si>
  <si>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</si>
  <si>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</si>
  <si>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</si>
  <si>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</si>
  <si>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</si>
  <si>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</si>
  <si>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</si>
  <si>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</si>
  <si>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</si>
  <si>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</si>
  <si>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</si>
  <si>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</si>
  <si>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</si>
  <si>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</si>
  <si>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</si>
  <si>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</si>
  <si>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</si>
  <si>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</si>
  <si>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</si>
  <si>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</si>
  <si>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</si>
  <si>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</si>
  <si>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</si>
  <si>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</si>
  <si>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</si>
  <si>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</si>
  <si>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</si>
  <si>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</si>
  <si>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</si>
  <si>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</si>
  <si>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</si>
  <si>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</si>
  <si>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</si>
  <si>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</si>
  <si>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</si>
  <si>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</si>
  <si>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</si>
  <si>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</si>
  <si>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</si>
  <si>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</si>
  <si>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</si>
  <si>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</si>
  <si>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</si>
  <si>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</si>
  <si>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</si>
  <si>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</si>
  <si>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</si>
  <si>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</si>
  <si>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</si>
  <si>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</si>
  <si>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</si>
  <si>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</si>
  <si>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</si>
  <si>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</si>
  <si>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</si>
  <si>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</si>
  <si>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</si>
  <si>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</si>
  <si>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</si>
  <si>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</si>
  <si>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</si>
  <si>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</si>
  <si>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</si>
  <si>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</si>
  <si>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</si>
  <si>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</si>
  <si>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</si>
  <si>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</si>
  <si>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</si>
  <si>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</si>
  <si>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</si>
  <si>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</si>
  <si>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</si>
  <si>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</si>
  <si>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</si>
  <si>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</si>
  <si>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</si>
  <si>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</si>
  <si>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</si>
  <si>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</si>
  <si>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</si>
  <si>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</si>
  <si>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</si>
  <si>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</si>
  <si>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</si>
  <si>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</si>
  <si>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</si>
  <si>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</si>
  <si>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</si>
  <si>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</si>
  <si>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</si>
  <si>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</si>
  <si>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</si>
  <si>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</si>
  <si>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</si>
  <si>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</si>
  <si>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</si>
  <si>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</si>
  <si>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</si>
  <si>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</si>
  <si>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</si>
  <si>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</si>
  <si>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</si>
  <si>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</si>
  <si>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</si>
  <si>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</si>
  <si>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</si>
  <si>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</si>
  <si>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</si>
  <si>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</si>
  <si>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</si>
  <si>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</si>
  <si>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</si>
  <si>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</si>
  <si>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</si>
  <si>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</si>
  <si>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</si>
  <si>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</si>
  <si>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</si>
  <si>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</si>
  <si>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</si>
  <si>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</si>
  <si>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</si>
  <si>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</si>
  <si>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</si>
  <si>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</si>
  <si>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</si>
  <si>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</si>
  <si>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</si>
  <si>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</si>
  <si>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</si>
  <si>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</si>
  <si>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</si>
  <si>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</si>
  <si>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</si>
  <si>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</si>
  <si>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</si>
  <si>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</si>
  <si>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</si>
  <si>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</si>
  <si>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</si>
  <si>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</si>
  <si>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</si>
  <si>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</si>
  <si>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</si>
  <si>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</si>
  <si>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</si>
  <si>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</si>
  <si>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</si>
  <si>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</si>
  <si>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</si>
  <si>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</si>
  <si>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</si>
  <si>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</si>
  <si>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</si>
  <si>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</si>
  <si>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</si>
  <si>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</si>
  <si>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</si>
  <si>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</si>
  <si>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</si>
  <si>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</si>
  <si>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</si>
  <si>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</si>
  <si>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</si>
  <si>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</si>
  <si>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</si>
  <si>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</si>
  <si>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</si>
  <si>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</si>
  <si>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</si>
  <si>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</si>
  <si>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</si>
  <si>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</si>
  <si>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</si>
  <si>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</si>
  <si>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</si>
  <si>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</si>
  <si>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</si>
  <si>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</si>
  <si>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</si>
  <si>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</si>
  <si>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</si>
  <si>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</si>
  <si>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</si>
  <si>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</si>
  <si>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</si>
  <si>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</si>
  <si>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</si>
  <si>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</si>
  <si>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</si>
  <si>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</si>
  <si>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</si>
  <si>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</si>
  <si>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</si>
  <si>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</si>
  <si>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</si>
  <si>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</si>
  <si>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</si>
  <si>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</si>
  <si>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</si>
  <si>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</si>
  <si>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</si>
  <si>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</si>
  <si>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</si>
  <si>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</si>
  <si>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</si>
  <si>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</si>
  <si>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</si>
  <si>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</si>
  <si>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</si>
  <si>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</si>
  <si>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</si>
  <si>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</si>
  <si>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</si>
  <si>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</si>
  <si>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</si>
  <si>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</si>
  <si>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</si>
  <si>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</si>
  <si>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</si>
  <si>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</si>
  <si>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</si>
  <si>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</si>
  <si>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</si>
  <si>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</si>
  <si>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</si>
  <si>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</si>
  <si>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</si>
  <si>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</si>
  <si>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</si>
  <si>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</si>
  <si>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</si>
  <si>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</si>
  <si>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</si>
  <si>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</si>
  <si>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</si>
  <si>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</si>
  <si>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</si>
  <si>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</si>
  <si>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</si>
  <si>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</si>
  <si>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</si>
  <si>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</si>
  <si>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</si>
  <si>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</si>
  <si>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</si>
  <si>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</si>
  <si>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</si>
  <si>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</si>
  <si>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</si>
  <si>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</si>
  <si>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</si>
  <si>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</si>
  <si>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</si>
  <si>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</si>
  <si>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</si>
  <si>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</si>
  <si>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</si>
  <si>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</si>
  <si>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</si>
  <si>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</si>
  <si>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</si>
  <si>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</si>
  <si>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</si>
  <si>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</si>
  <si>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</si>
  <si>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</si>
  <si>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</si>
  <si>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</si>
  <si>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</si>
  <si>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</si>
  <si>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</si>
  <si>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</si>
  <si>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</si>
  <si>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</si>
  <si>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</si>
  <si>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</si>
  <si>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</si>
  <si>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</si>
  <si>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</si>
  <si>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</si>
  <si>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</si>
  <si>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</si>
  <si>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</si>
  <si>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</si>
  <si>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</si>
  <si>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</si>
  <si>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</si>
  <si>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</si>
  <si>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</si>
  <si>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</si>
  <si>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</si>
  <si>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</si>
  <si>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</si>
  <si>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</si>
  <si>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</si>
  <si>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</si>
  <si>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</si>
  <si>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</si>
  <si>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</si>
  <si>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</si>
  <si>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</si>
  <si>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</si>
  <si>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</si>
  <si>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</si>
  <si>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</si>
  <si>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</si>
  <si>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</si>
  <si>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</si>
  <si>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</si>
  <si>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</si>
  <si>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</si>
  <si>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</si>
  <si>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</si>
  <si>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</si>
  <si>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</si>
  <si>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</si>
  <si>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</si>
  <si>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</si>
  <si>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</si>
  <si>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</si>
  <si>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</si>
  <si>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</si>
  <si>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</si>
  <si>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</si>
  <si>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</si>
  <si>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</si>
  <si>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</si>
  <si>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</si>
  <si>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</si>
  <si>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</si>
  <si>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</si>
  <si>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</si>
  <si>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</si>
  <si>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</si>
  <si>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</si>
  <si>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</si>
  <si>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</si>
  <si>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</si>
  <si>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</si>
  <si>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</si>
  <si>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</si>
  <si>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</si>
  <si>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</si>
  <si>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</si>
  <si>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</si>
  <si>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</si>
  <si>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</si>
  <si>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</si>
  <si>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</si>
  <si>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</si>
  <si>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</si>
  <si>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</si>
  <si>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</si>
  <si>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</si>
  <si>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</si>
  <si>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</si>
  <si>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</si>
  <si>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</si>
  <si>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</si>
  <si>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</si>
  <si>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</si>
  <si>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</si>
  <si>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</si>
  <si>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</si>
  <si>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</si>
  <si>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</si>
  <si>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</si>
  <si>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</si>
  <si>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</si>
  <si>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</si>
  <si>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</si>
  <si>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</si>
  <si>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</si>
  <si>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</si>
  <si>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</si>
  <si>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</si>
  <si>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</si>
  <si>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</si>
  <si>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</si>
  <si>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</si>
  <si>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</si>
  <si>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</si>
  <si>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</si>
  <si>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</si>
  <si>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</si>
  <si>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</si>
  <si>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</si>
  <si>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</si>
  <si>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</si>
  <si>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</si>
  <si>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</si>
  <si>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</si>
  <si>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</si>
  <si>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</si>
  <si>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</si>
  <si>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</si>
  <si>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</si>
  <si>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</si>
  <si>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</si>
  <si>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</si>
  <si>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</si>
  <si>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</si>
  <si>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</si>
  <si>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</si>
  <si>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</si>
  <si>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</si>
  <si>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</si>
  <si>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</si>
  <si>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</si>
  <si>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</si>
  <si>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</si>
  <si>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</si>
  <si>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</si>
  <si>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</si>
  <si>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</si>
  <si>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</si>
  <si>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</si>
  <si>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</si>
  <si>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</si>
  <si>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</si>
  <si>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</si>
  <si>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</si>
  <si>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</si>
  <si>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</si>
  <si>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</si>
  <si>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</si>
  <si>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</si>
  <si>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</si>
  <si>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</si>
  <si>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</si>
  <si>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</si>
  <si>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</si>
  <si>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</si>
  <si>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</si>
  <si>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</si>
  <si>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</si>
  <si>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</si>
  <si>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</si>
  <si>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</si>
  <si>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</si>
  <si>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</si>
  <si>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</si>
  <si>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</si>
  <si>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</si>
  <si>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</si>
  <si>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</si>
  <si>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</si>
  <si>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</si>
  <si>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</si>
  <si>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</si>
  <si>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</si>
  <si>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</si>
  <si>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</si>
  <si>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</si>
  <si>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</si>
  <si>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</si>
  <si>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</si>
  <si>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</si>
  <si>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</si>
  <si>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</si>
  <si>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</si>
  <si>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</si>
  <si>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</si>
  <si>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</si>
  <si>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</si>
  <si>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</si>
  <si>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</si>
  <si>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</si>
  <si>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</si>
  <si>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</si>
  <si>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</si>
  <si>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</si>
  <si>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</si>
  <si>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</si>
  <si>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</si>
  <si>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</si>
  <si>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</si>
  <si>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</si>
  <si>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</si>
  <si>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</si>
  <si>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</si>
  <si>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</si>
  <si>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</si>
  <si>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</si>
  <si>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</si>
  <si>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</si>
  <si>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</si>
  <si>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</si>
  <si>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</si>
  <si>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</si>
  <si>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</si>
  <si>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</si>
  <si>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</si>
  <si>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</si>
  <si>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</si>
  <si>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</si>
  <si>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</si>
  <si>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</si>
  <si>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</si>
  <si>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</si>
  <si>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</si>
  <si>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</si>
  <si>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</si>
  <si>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</si>
  <si>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</si>
  <si>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</si>
  <si>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</si>
  <si>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</si>
  <si>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</si>
  <si>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</si>
  <si>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</si>
  <si>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</si>
  <si>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</si>
  <si>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</si>
  <si>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</si>
  <si>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</si>
  <si>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</si>
  <si>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</si>
  <si>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</si>
  <si>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</si>
  <si>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</si>
  <si>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</si>
  <si>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</si>
  <si>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</si>
  <si>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</si>
  <si>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</si>
  <si>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</si>
  <si>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</si>
  <si>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</si>
  <si>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</si>
  <si>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</si>
  <si>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</si>
  <si>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</si>
  <si>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</si>
  <si>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</si>
  <si>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</si>
  <si>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</si>
  <si>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</si>
  <si>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</si>
  <si>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</si>
  <si>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</si>
  <si>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</si>
  <si>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</si>
  <si>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</si>
  <si>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</si>
  <si>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</si>
  <si>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</si>
  <si>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</si>
  <si>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</si>
  <si>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</si>
  <si>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</si>
  <si>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</si>
  <si>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</si>
  <si>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</si>
  <si>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</si>
  <si>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</si>
  <si>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</si>
  <si>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</si>
  <si>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</si>
  <si>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</si>
  <si>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</si>
  <si>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</si>
  <si>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</si>
  <si>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</si>
  <si>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</si>
  <si>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</si>
  <si>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</si>
  <si>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</si>
  <si>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</si>
  <si>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</si>
  <si>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</si>
  <si>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</si>
  <si>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</si>
  <si>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</si>
  <si>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</si>
  <si>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</si>
  <si>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</si>
  <si>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</si>
  <si>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</si>
  <si>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</si>
  <si>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</si>
  <si>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</si>
  <si>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</si>
  <si>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</si>
  <si>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</si>
  <si>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</si>
  <si>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</si>
  <si>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</si>
  <si>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</si>
  <si>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</si>
  <si>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</si>
  <si>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</si>
  <si>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</si>
  <si>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</si>
  <si>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</si>
  <si>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</si>
  <si>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</si>
  <si>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</si>
  <si>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</si>
  <si>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</si>
  <si>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</si>
  <si>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</si>
  <si>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</si>
  <si>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</si>
  <si>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</si>
  <si>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</si>
  <si>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</si>
  <si>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</si>
  <si>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</si>
  <si>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</si>
  <si>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</si>
  <si>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</si>
  <si>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</si>
  <si>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</si>
  <si>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</si>
  <si>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</si>
  <si>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</si>
  <si>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</si>
  <si>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</si>
  <si>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</si>
  <si>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</si>
  <si>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</si>
  <si>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</si>
  <si>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</si>
  <si>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</si>
  <si>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</si>
  <si>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</si>
  <si>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</si>
  <si>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</si>
  <si>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</si>
  <si>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</si>
  <si>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</si>
  <si>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</si>
  <si>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</si>
  <si>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</si>
  <si>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</si>
  <si>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</si>
  <si>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</si>
  <si>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</si>
  <si>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</si>
  <si>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</si>
  <si>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</si>
  <si>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</si>
  <si>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</si>
  <si>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</si>
  <si>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</si>
  <si>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</si>
  <si>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</si>
  <si>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</si>
  <si>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</si>
  <si>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</si>
  <si>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</si>
  <si>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</si>
  <si>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</si>
  <si>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</si>
  <si>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</si>
  <si>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</si>
  <si>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</si>
  <si>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</si>
  <si>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</si>
  <si>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</si>
  <si>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</si>
  <si>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</si>
  <si>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</si>
  <si>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</si>
  <si>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</si>
  <si>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</si>
  <si>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</si>
  <si>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</si>
  <si>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</si>
  <si>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</si>
  <si>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</si>
  <si>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</si>
  <si>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</si>
  <si>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</si>
  <si>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</si>
  <si>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</si>
  <si>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</si>
  <si>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</si>
  <si>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</si>
  <si>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</si>
  <si>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</si>
  <si>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</si>
  <si>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</si>
  <si>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</si>
  <si>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</si>
  <si>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</si>
  <si>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</si>
  <si>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</si>
  <si>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</si>
  <si>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</si>
  <si>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</si>
  <si>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</si>
  <si>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</si>
  <si>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</si>
  <si>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</si>
  <si>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</si>
  <si>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</si>
  <si>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</si>
  <si>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</si>
  <si>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</si>
  <si>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</si>
  <si>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</si>
  <si>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</si>
  <si>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</si>
  <si>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</si>
  <si>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</si>
  <si>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</si>
  <si>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</si>
  <si>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</si>
  <si>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</si>
  <si>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</si>
  <si>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</si>
  <si>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</si>
  <si>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</si>
  <si>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</si>
  <si>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</si>
  <si>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</si>
  <si>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</si>
  <si>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</si>
  <si>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</si>
  <si>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</si>
  <si>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</si>
  <si>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</si>
  <si>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</si>
  <si>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</si>
  <si>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</si>
  <si>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</si>
  <si>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</si>
  <si>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</si>
  <si>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</si>
  <si>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</si>
  <si>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</si>
  <si>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</si>
  <si>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</si>
  <si>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</si>
  <si>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</si>
  <si>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</si>
  <si>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</si>
  <si>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</si>
  <si>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</si>
  <si>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</si>
  <si>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</si>
  <si>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</si>
  <si>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</si>
  <si>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</si>
  <si>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</si>
  <si>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</si>
  <si>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</si>
  <si>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</si>
  <si>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</si>
  <si>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</si>
  <si>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</si>
  <si>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</si>
  <si>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</si>
  <si>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</si>
  <si>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</si>
  <si>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</si>
  <si>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</si>
  <si>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</si>
  <si>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</si>
  <si>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</si>
  <si>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</si>
  <si>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</si>
  <si>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</si>
  <si>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</si>
  <si>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</si>
  <si>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</si>
  <si>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</si>
  <si>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</si>
  <si>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</si>
  <si>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</si>
  <si>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</si>
  <si>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</si>
  <si>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</si>
  <si>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</si>
  <si>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</si>
  <si>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</si>
  <si>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</si>
  <si>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</si>
  <si>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</si>
  <si>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</si>
  <si>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</si>
  <si>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</si>
  <si>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</si>
  <si>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</si>
  <si>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</si>
  <si>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</si>
  <si>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</si>
  <si>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</si>
  <si>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</si>
  <si>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</si>
  <si>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</si>
  <si>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</si>
  <si>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</si>
  <si>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</si>
  <si>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</si>
  <si>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</si>
  <si>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</si>
  <si>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</si>
  <si>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</si>
  <si>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</si>
  <si>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</si>
  <si>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</si>
  <si>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</si>
  <si>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</si>
  <si>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</si>
  <si>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</si>
  <si>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</si>
  <si>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</si>
  <si>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</si>
  <si>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</si>
  <si>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</si>
  <si>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</si>
  <si>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</si>
  <si>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</si>
  <si>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</si>
  <si>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</si>
  <si>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</si>
  <si>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</si>
  <si>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</si>
  <si>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</si>
  <si>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</si>
  <si>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</si>
  <si>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</si>
  <si>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</si>
  <si>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</si>
  <si>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</si>
  <si>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</si>
  <si>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</si>
  <si>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</si>
  <si>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</si>
  <si>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</si>
  <si>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</si>
  <si>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</si>
  <si>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</si>
  <si>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</si>
  <si>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</si>
  <si>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</si>
  <si>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</si>
  <si>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</si>
  <si>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</si>
  <si>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</si>
  <si>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</si>
  <si>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</si>
  <si>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</si>
  <si>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</si>
  <si>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</si>
  <si>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</si>
  <si>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</si>
  <si>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</si>
  <si>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</si>
  <si>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</si>
  <si>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</si>
  <si>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</si>
  <si>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</si>
  <si>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</si>
  <si>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</si>
  <si>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</si>
  <si>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</si>
  <si>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</si>
  <si>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</si>
  <si>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</si>
  <si>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</si>
  <si>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</si>
  <si>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</si>
  <si>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</si>
  <si>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</si>
  <si>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</si>
  <si>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</si>
  <si>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</si>
  <si>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</si>
  <si>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</si>
  <si>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</si>
  <si>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</si>
  <si>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</si>
  <si>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</si>
  <si>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</si>
  <si>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</si>
  <si>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</si>
  <si>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</si>
  <si>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</si>
  <si>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</si>
  <si>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</si>
  <si>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</si>
  <si>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</si>
  <si>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</si>
  <si>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</si>
  <si>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</si>
  <si>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</si>
  <si>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</si>
  <si>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</si>
  <si>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</si>
  <si>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</si>
  <si>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</si>
  <si>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</si>
  <si>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</si>
  <si>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</si>
  <si>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</si>
  <si>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</si>
  <si>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</si>
  <si>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</si>
  <si>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</si>
  <si>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</si>
  <si>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</si>
  <si>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</si>
  <si>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</si>
  <si>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</si>
  <si>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</si>
  <si>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</si>
  <si>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</si>
  <si>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</si>
  <si>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</si>
  <si>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</si>
  <si>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</si>
  <si>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</si>
  <si>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</si>
  <si>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</si>
  <si>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</si>
  <si>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</si>
  <si>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</si>
  <si>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</si>
  <si>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</si>
  <si>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</si>
  <si>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</si>
  <si>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</si>
  <si>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</si>
  <si>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</si>
  <si>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</si>
  <si>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</si>
  <si>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</si>
  <si>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</si>
  <si>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</si>
  <si>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</si>
  <si>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</si>
  <si>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</si>
  <si>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</si>
  <si>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</si>
  <si>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</si>
  <si>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</si>
  <si>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</si>
  <si>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</si>
  <si>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</si>
  <si>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</si>
  <si>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</si>
  <si>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</si>
  <si>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</si>
  <si>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</si>
  <si>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</si>
  <si>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</si>
  <si>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</si>
  <si>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</si>
  <si>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</si>
  <si>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</si>
  <si>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</si>
  <si>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</si>
  <si>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</si>
  <si>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</si>
  <si>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</si>
  <si>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</si>
  <si>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</si>
  <si>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</si>
  <si>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</si>
  <si>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</si>
  <si>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</si>
  <si>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</si>
  <si>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</si>
  <si>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</si>
  <si>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</si>
  <si>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</si>
  <si>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</si>
  <si>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</si>
  <si>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</si>
  <si>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</si>
  <si>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</si>
  <si>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</si>
  <si>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</si>
  <si>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</si>
  <si>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</si>
  <si>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</si>
  <si>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</si>
  <si>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</si>
  <si>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</si>
  <si>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</si>
  <si>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</si>
  <si>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</si>
  <si>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</si>
  <si>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</si>
  <si>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</si>
  <si>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</si>
  <si>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</si>
  <si>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</si>
  <si>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</si>
  <si>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</si>
  <si>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</si>
  <si>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</si>
  <si>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</si>
  <si>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</si>
  <si>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</si>
  <si>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</si>
  <si>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</si>
  <si>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</si>
  <si>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</si>
  <si>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</si>
  <si>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</si>
  <si>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</si>
  <si>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</si>
  <si>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</si>
  <si>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</si>
  <si>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</si>
  <si>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</si>
  <si>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</si>
  <si>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</si>
  <si>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</si>
  <si>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</si>
  <si>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</si>
  <si>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</si>
  <si>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</si>
  <si>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</si>
  <si>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</si>
  <si>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</si>
  <si>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</si>
  <si>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</si>
  <si>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</si>
  <si>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</si>
  <si>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</si>
  <si>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</si>
  <si>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</si>
  <si>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</si>
  <si>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</si>
  <si>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</si>
  <si>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</si>
  <si>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</si>
  <si>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</si>
  <si>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</si>
  <si>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</si>
  <si>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</si>
  <si>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</si>
  <si>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</si>
  <si>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</si>
  <si>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</si>
  <si>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</si>
  <si>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</si>
  <si>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</si>
  <si>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</si>
  <si>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</si>
  <si>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</si>
  <si>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</si>
  <si>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</si>
  <si>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</si>
  <si>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</si>
  <si>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</si>
  <si>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</si>
  <si>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</si>
  <si>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</si>
  <si>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</si>
  <si>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</si>
  <si>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</si>
  <si>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</si>
  <si>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</si>
  <si>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</si>
  <si>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</si>
  <si>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</si>
  <si>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</si>
  <si>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</si>
  <si>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</si>
  <si>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</si>
  <si>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</si>
  <si>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</si>
  <si>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</si>
  <si>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</si>
  <si>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</si>
  <si>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</si>
  <si>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</si>
  <si>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</si>
  <si>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</si>
  <si>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</si>
  <si>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</si>
  <si>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</si>
  <si>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</si>
  <si>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</si>
  <si>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</si>
  <si>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</si>
  <si>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</si>
  <si>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</si>
  <si>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</si>
  <si>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</si>
  <si>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</si>
  <si>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</si>
  <si>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</si>
  <si>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</si>
  <si>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</si>
  <si>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</si>
  <si>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</si>
  <si>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</si>
  <si>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</si>
  <si>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</si>
  <si>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</si>
  <si>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</si>
  <si>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</si>
  <si>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</si>
  <si>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</si>
  <si>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</si>
  <si>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</si>
  <si>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</si>
  <si>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</si>
  <si>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</si>
  <si>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</si>
  <si>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</si>
  <si>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</si>
  <si>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</si>
  <si>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</si>
  <si>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</si>
  <si>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</si>
  <si>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</si>
  <si>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</si>
  <si>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</si>
  <si>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</si>
  <si>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</si>
  <si>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</si>
  <si>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</si>
  <si>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</si>
  <si>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</si>
  <si>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</si>
  <si>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</si>
  <si>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</si>
  <si>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</si>
  <si>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</si>
  <si>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</si>
  <si>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</si>
  <si>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</si>
  <si>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</si>
  <si>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</si>
  <si>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</si>
  <si>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</si>
  <si>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</si>
  <si>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</si>
  <si>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</si>
  <si>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</si>
  <si>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</si>
  <si>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</si>
  <si>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</si>
  <si>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</si>
  <si>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</si>
  <si>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</si>
  <si>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</si>
  <si>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</si>
  <si>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</si>
  <si>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</si>
  <si>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</si>
  <si>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</si>
  <si>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</si>
  <si>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</si>
  <si>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</si>
  <si>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</si>
  <si>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</si>
  <si>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</si>
  <si>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</si>
  <si>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</si>
  <si>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</si>
  <si>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</si>
  <si>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</si>
  <si>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</si>
  <si>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</si>
  <si>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</si>
  <si>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</si>
  <si>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</si>
  <si>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</si>
  <si>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</si>
  <si>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</si>
  <si>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</si>
  <si>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</si>
  <si>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</si>
  <si>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</si>
  <si>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</si>
  <si>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</si>
  <si>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</si>
  <si>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</si>
  <si>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</si>
  <si>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</si>
  <si>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</si>
  <si>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</si>
  <si>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</si>
  <si>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</si>
  <si>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</si>
  <si>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</si>
  <si>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</si>
  <si>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</si>
  <si>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</si>
  <si>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</si>
  <si>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</si>
  <si>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</si>
  <si>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</si>
  <si>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</si>
  <si>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</si>
  <si>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</si>
  <si>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</si>
  <si>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</si>
  <si>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</si>
  <si>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</si>
  <si>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</si>
  <si>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</si>
  <si>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</si>
  <si>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</si>
  <si>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</si>
  <si>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</si>
  <si>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</si>
  <si>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</si>
  <si>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</si>
  <si>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</si>
  <si>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</si>
  <si>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</si>
  <si>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</si>
  <si>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</si>
  <si>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</si>
  <si>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</si>
  <si>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</si>
  <si>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</si>
  <si>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</si>
  <si>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</si>
  <si>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</si>
  <si>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</si>
  <si>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</si>
  <si>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</si>
  <si>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</si>
  <si>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</si>
  <si>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</si>
  <si>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</si>
  <si>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</si>
  <si>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</si>
  <si>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</si>
  <si>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</si>
  <si>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</si>
  <si>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</si>
  <si>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</si>
  <si>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</si>
  <si>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</si>
  <si>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</si>
  <si>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</si>
  <si>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</si>
  <si>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</si>
  <si>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</si>
  <si>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</si>
  <si>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</si>
  <si>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</si>
  <si>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</si>
  <si>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</si>
  <si>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</si>
  <si>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</si>
  <si>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</si>
  <si>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</si>
  <si>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</si>
  <si>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</si>
  <si>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</si>
  <si>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</si>
  <si>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</si>
  <si>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</si>
  <si>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</si>
  <si>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</si>
  <si>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</si>
  <si>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</si>
  <si>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</si>
  <si>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</si>
  <si>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</si>
  <si>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</si>
  <si>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</si>
  <si>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</si>
  <si>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</si>
  <si>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</si>
  <si>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</si>
  <si>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</si>
  <si>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</si>
  <si>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</si>
  <si>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</si>
  <si>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</si>
  <si>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</si>
  <si>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</si>
  <si>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</si>
  <si>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</si>
  <si>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</si>
  <si>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</si>
  <si>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</si>
  <si>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</si>
  <si>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</si>
  <si>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</si>
  <si>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</si>
  <si>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</si>
  <si>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</si>
  <si>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</si>
  <si>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</si>
  <si>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</si>
  <si>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</si>
  <si>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</si>
  <si>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</si>
  <si>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</si>
  <si>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</si>
  <si>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</si>
  <si>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</si>
  <si>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</si>
  <si>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</si>
  <si>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</si>
  <si>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</si>
  <si>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</si>
  <si>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</si>
  <si>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</si>
  <si>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</si>
  <si>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</si>
  <si>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</si>
  <si>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</si>
  <si>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</si>
  <si>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</si>
  <si>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</si>
  <si>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</si>
  <si>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</si>
  <si>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</si>
  <si>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</si>
  <si>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</si>
  <si>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</si>
  <si>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</si>
  <si>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</si>
  <si>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</si>
  <si>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</si>
  <si>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</si>
  <si>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</si>
  <si>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</si>
  <si>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</si>
  <si>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</si>
  <si>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</si>
  <si>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</si>
  <si>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</si>
  <si>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</si>
  <si>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</si>
  <si>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</si>
  <si>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</si>
  <si>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</si>
  <si>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</si>
  <si>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</si>
  <si>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</si>
  <si>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</si>
  <si>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</si>
  <si>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</si>
  <si>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</si>
  <si>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</si>
  <si>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</si>
  <si>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</si>
  <si>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</si>
  <si>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</si>
  <si>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</si>
  <si>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</si>
  <si>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</si>
  <si>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</si>
  <si>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</si>
  <si>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</si>
  <si>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</si>
  <si>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</si>
  <si>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</si>
  <si>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</si>
  <si>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</si>
  <si>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</si>
  <si>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</si>
  <si>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</si>
  <si>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</si>
  <si>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</si>
  <si>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</si>
  <si>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</si>
  <si>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</si>
  <si>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</si>
  <si>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</si>
  <si>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</si>
  <si>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</si>
  <si>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</si>
  <si>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</si>
  <si>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</si>
  <si>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</si>
  <si>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</si>
  <si>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</si>
  <si>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</si>
  <si>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</si>
  <si>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</si>
  <si>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</si>
  <si>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</si>
  <si>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</si>
  <si>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</si>
  <si>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</si>
  <si>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</si>
  <si>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</si>
  <si>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</si>
  <si>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</si>
  <si>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</si>
  <si>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</si>
  <si>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</si>
  <si>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</si>
  <si>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</si>
  <si>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</si>
  <si>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</si>
  <si>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</si>
  <si>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</si>
  <si>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</si>
  <si>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</si>
  <si>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</si>
  <si>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</si>
  <si>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</si>
  <si>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</si>
  <si>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</si>
  <si>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</si>
  <si>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</si>
  <si>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</si>
  <si>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</si>
  <si>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</si>
  <si>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</si>
  <si>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</si>
  <si>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</si>
  <si>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</si>
  <si>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</si>
  <si>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</si>
  <si>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</si>
  <si>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</si>
  <si>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</si>
  <si>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</si>
  <si>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</si>
  <si>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</si>
  <si>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</si>
  <si>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</si>
  <si>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</si>
  <si>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</si>
  <si>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</si>
  <si>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</si>
  <si>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</si>
  <si>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</si>
  <si>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</si>
  <si>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</si>
  <si>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</si>
  <si>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</si>
  <si>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</si>
  <si>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</si>
  <si>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</si>
  <si>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</si>
  <si>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</si>
  <si>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</si>
  <si>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</si>
  <si>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</si>
  <si>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</si>
  <si>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</si>
  <si>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</si>
  <si>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</si>
  <si>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</si>
  <si>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</si>
  <si>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</si>
  <si>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</si>
  <si>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</si>
  <si>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</si>
  <si>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</si>
  <si>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</si>
  <si>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</si>
  <si>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</si>
  <si>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</si>
  <si>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</si>
  <si>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</si>
  <si>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</si>
  <si>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</si>
  <si>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</si>
  <si>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</si>
  <si>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</si>
  <si>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</si>
  <si>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</si>
  <si>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</si>
  <si>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</si>
  <si>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</si>
  <si>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</si>
  <si>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</si>
  <si>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</si>
  <si>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</si>
  <si>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</si>
  <si>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</si>
  <si>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</si>
  <si>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</si>
  <si>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</si>
  <si>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</si>
  <si>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</si>
  <si>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</si>
  <si>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</si>
  <si>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</si>
  <si>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</si>
  <si>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</si>
  <si>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</si>
  <si>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</si>
  <si>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</si>
  <si>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</si>
  <si>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</si>
  <si>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</si>
  <si>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</si>
  <si>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</si>
  <si>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</si>
  <si>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</si>
  <si>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</si>
  <si>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</si>
  <si>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</si>
  <si>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</si>
  <si>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</si>
  <si>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</si>
  <si>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</si>
  <si>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</si>
  <si>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</si>
  <si>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</si>
  <si>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</si>
  <si>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</si>
  <si>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</si>
  <si>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</si>
  <si>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</si>
  <si>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</si>
  <si>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</si>
  <si>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</si>
  <si>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</si>
  <si>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</si>
  <si>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</si>
  <si>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</si>
  <si>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</si>
  <si>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</si>
  <si>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</si>
  <si>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</si>
  <si>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</si>
  <si>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</si>
  <si>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</si>
  <si>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</si>
  <si>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</si>
  <si>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</si>
  <si>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</si>
  <si>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</si>
  <si>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</si>
  <si>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</si>
  <si>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</si>
  <si>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</si>
  <si>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</si>
  <si>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</si>
  <si>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</si>
  <si>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</si>
  <si>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</si>
  <si>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</si>
  <si>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</si>
  <si>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</si>
  <si>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</si>
  <si>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</si>
  <si>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</si>
  <si>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</si>
  <si>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</si>
  <si>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</si>
  <si>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</si>
  <si>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</si>
  <si>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</si>
  <si>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</si>
  <si>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</si>
  <si>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</si>
  <si>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</si>
  <si>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</si>
  <si>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</si>
  <si>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</si>
  <si>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</si>
  <si>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</si>
  <si>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</si>
  <si>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</si>
  <si>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</si>
  <si>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</si>
  <si>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</si>
  <si>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</si>
  <si>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</si>
  <si>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</si>
  <si>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</si>
  <si>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</si>
  <si>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</si>
  <si>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</si>
  <si>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</si>
  <si>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</si>
  <si>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</si>
  <si>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</si>
  <si>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</si>
  <si>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</si>
  <si>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</si>
  <si>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</si>
  <si>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</si>
  <si>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</si>
  <si>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</si>
  <si>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</si>
  <si>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</si>
  <si>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</si>
  <si>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</si>
  <si>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</si>
  <si>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</si>
  <si>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</si>
  <si>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</si>
  <si>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</si>
  <si>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</si>
  <si>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</si>
  <si>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</si>
  <si>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</si>
  <si>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</si>
  <si>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</si>
  <si>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</si>
  <si>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</si>
  <si>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</si>
  <si>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</si>
  <si>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</si>
  <si>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</si>
  <si>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</si>
  <si>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</si>
  <si>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</si>
  <si>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</si>
  <si>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</si>
  <si>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</si>
  <si>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</si>
  <si>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</si>
  <si>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</si>
  <si>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</si>
  <si>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</si>
  <si>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</si>
  <si>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</si>
  <si>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</si>
  <si>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</si>
  <si>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</si>
  <si>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</si>
  <si>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</si>
  <si>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</si>
  <si>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</si>
  <si>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</si>
  <si>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</si>
  <si>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</si>
  <si>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</si>
  <si>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</si>
  <si>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</si>
  <si>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</si>
  <si>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</si>
  <si>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</si>
  <si>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</si>
  <si>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</si>
  <si>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</si>
  <si>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</si>
  <si>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</si>
  <si>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</si>
  <si>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</si>
  <si>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</si>
  <si>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</si>
  <si>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</si>
  <si>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</si>
  <si>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</si>
  <si>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</si>
  <si>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</si>
  <si>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</si>
  <si>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</si>
  <si>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</si>
  <si>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</si>
  <si>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</si>
  <si>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</si>
  <si>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</si>
  <si>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</si>
  <si>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</si>
  <si>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</si>
  <si>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</si>
  <si>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</si>
  <si>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</si>
  <si>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</si>
  <si>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</si>
  <si>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</si>
  <si>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</si>
  <si>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</si>
  <si>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</si>
  <si>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</si>
  <si>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</si>
  <si>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</si>
  <si>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</si>
  <si>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</si>
  <si>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</si>
  <si>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</si>
  <si>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</si>
  <si>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</si>
  <si>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</si>
  <si>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</si>
  <si>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</si>
  <si>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</si>
  <si>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</si>
  <si>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</si>
  <si>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</si>
  <si>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</si>
  <si>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</si>
  <si>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</si>
  <si>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</si>
  <si>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</si>
  <si>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</si>
  <si>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</si>
  <si>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</si>
  <si>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</si>
  <si>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</si>
  <si>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</si>
  <si>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</si>
  <si>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</si>
  <si>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</si>
  <si>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</si>
  <si>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</si>
  <si>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</si>
  <si>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</si>
  <si>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</si>
  <si>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</si>
  <si>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</si>
  <si>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</si>
  <si>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</si>
  <si>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</si>
  <si>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</si>
  <si>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</si>
  <si>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</si>
  <si>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</si>
  <si>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</si>
  <si>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</si>
  <si>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</si>
  <si>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</si>
  <si>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</si>
  <si>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</si>
  <si>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</si>
  <si>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</si>
  <si>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</si>
  <si>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</si>
  <si>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</si>
  <si>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</si>
  <si>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</si>
  <si>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</si>
  <si>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</si>
  <si>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</si>
  <si>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</si>
  <si>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</si>
  <si>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</si>
  <si>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</si>
  <si>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</si>
  <si>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</si>
  <si>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</si>
  <si>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</si>
  <si>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</si>
  <si>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</si>
  <si>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</si>
  <si>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</si>
  <si>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</si>
  <si>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</si>
  <si>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</si>
  <si>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</si>
  <si>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</si>
  <si>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</si>
  <si>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</si>
  <si>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</si>
  <si>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</si>
  <si>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</si>
  <si>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</si>
  <si>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</si>
  <si>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</si>
  <si>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</si>
  <si>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</si>
  <si>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</si>
  <si>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</si>
  <si>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</si>
  <si>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</si>
  <si>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</si>
  <si>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</si>
  <si>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</si>
  <si>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</si>
  <si>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</si>
  <si>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</si>
  <si>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</si>
  <si>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</si>
  <si>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</si>
  <si>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</si>
  <si>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</si>
  <si>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</si>
  <si>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</si>
  <si>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</si>
  <si>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</si>
  <si>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</si>
  <si>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</si>
  <si>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</si>
  <si>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</si>
  <si>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</si>
  <si>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</si>
  <si>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</si>
  <si>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</si>
  <si>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</si>
  <si>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</si>
  <si>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</si>
  <si>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</si>
  <si>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</si>
  <si>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</si>
  <si>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</si>
  <si>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</si>
  <si>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</si>
  <si>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</si>
  <si>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</si>
  <si>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</si>
  <si>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</si>
  <si>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</si>
  <si>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</si>
  <si>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</si>
  <si>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</si>
  <si>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</si>
  <si>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</si>
  <si>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</si>
  <si>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</si>
  <si>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</si>
  <si>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</si>
  <si>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</si>
  <si>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</si>
  <si>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</si>
  <si>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</si>
  <si>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</si>
  <si>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</si>
  <si>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</si>
  <si>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</si>
  <si>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</si>
  <si>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</si>
  <si>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</si>
  <si>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</si>
  <si>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</si>
  <si>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</si>
  <si>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</si>
  <si>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</si>
  <si>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</si>
  <si>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</si>
  <si>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</si>
  <si>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</si>
  <si>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</si>
  <si>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</si>
  <si>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</si>
  <si>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</si>
  <si>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</si>
  <si>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</si>
  <si>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</si>
  <si>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</si>
  <si>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</si>
  <si>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</si>
  <si>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</si>
  <si>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</si>
  <si>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</si>
  <si>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</si>
  <si>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</si>
  <si>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</si>
  <si>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</si>
  <si>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</si>
  <si>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</si>
  <si>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</si>
  <si>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</si>
  <si>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</si>
  <si>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</si>
  <si>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</si>
  <si>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</si>
  <si>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</si>
  <si>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</si>
  <si>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</si>
  <si>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</si>
  <si>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</si>
  <si>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</si>
  <si>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</si>
  <si>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</si>
  <si>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</si>
  <si>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</si>
  <si>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</si>
  <si>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</si>
  <si>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</si>
  <si>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</si>
  <si>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</si>
  <si>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</si>
  <si>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</si>
  <si>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</si>
  <si>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</si>
  <si>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</si>
  <si>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</si>
  <si>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</si>
  <si>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</si>
  <si>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</si>
  <si>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</si>
  <si>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</si>
  <si>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</si>
  <si>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</si>
  <si>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</si>
  <si>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</si>
  <si>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</si>
  <si>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</si>
  <si>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</si>
  <si>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</si>
  <si>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</si>
  <si>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</si>
  <si>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</si>
  <si>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</si>
  <si>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</si>
  <si>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</si>
  <si>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</si>
  <si>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</si>
  <si>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</si>
  <si>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</si>
  <si>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</si>
  <si>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</si>
  <si>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</si>
  <si>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</si>
  <si>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</si>
  <si>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</si>
  <si>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</si>
  <si>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</si>
  <si>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</si>
  <si>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</si>
  <si>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</si>
  <si>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</si>
  <si>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</si>
  <si>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</si>
  <si>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</si>
  <si>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</si>
  <si>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</si>
  <si>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</si>
  <si>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</si>
  <si>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</si>
  <si>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</si>
  <si>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</si>
  <si>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</si>
  <si>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</si>
  <si>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</si>
  <si>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</si>
  <si>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</si>
  <si>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</si>
  <si>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</si>
  <si>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</si>
  <si>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</si>
  <si>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</si>
  <si>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</si>
  <si>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</si>
  <si>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</si>
  <si>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</si>
  <si>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</si>
  <si>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</si>
  <si>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</si>
  <si>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</si>
  <si>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</si>
  <si>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</si>
  <si>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</si>
  <si>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</si>
  <si>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</si>
  <si>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</si>
  <si>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</si>
  <si>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</si>
  <si>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</si>
  <si>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</si>
  <si>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</si>
  <si>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</si>
  <si>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</si>
  <si>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</si>
  <si>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</si>
  <si>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</si>
  <si>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</si>
  <si>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</si>
  <si>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</si>
  <si>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</si>
  <si>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</si>
  <si>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</si>
  <si>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</si>
  <si>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</si>
  <si>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</si>
  <si>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</si>
  <si>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</si>
  <si>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</si>
  <si>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</si>
  <si>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</si>
  <si>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</si>
  <si>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</si>
  <si>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</si>
  <si>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</si>
  <si>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</si>
  <si>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</si>
  <si>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</si>
  <si>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</si>
  <si>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</si>
  <si>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</si>
  <si>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</si>
  <si>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</si>
  <si>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</si>
  <si>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</si>
  <si>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</si>
  <si>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</si>
  <si>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</si>
  <si>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</si>
  <si>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</si>
  <si>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</si>
  <si>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</si>
  <si>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</si>
  <si>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</si>
  <si>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</si>
  <si>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</si>
  <si>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</si>
  <si>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</si>
  <si>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</si>
  <si>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</si>
  <si>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</si>
  <si>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</si>
  <si>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</si>
  <si>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</si>
  <si>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</si>
  <si>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</si>
  <si>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</si>
  <si>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</si>
  <si>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</si>
  <si>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</si>
  <si>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</si>
  <si>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</si>
  <si>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</si>
  <si>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</si>
  <si>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</si>
  <si>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</si>
  <si>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</si>
  <si>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</si>
  <si>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</si>
  <si>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</si>
  <si>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</si>
  <si>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</si>
  <si>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</si>
  <si>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</si>
  <si>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</si>
  <si>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</si>
  <si>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</si>
  <si>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</si>
  <si>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</si>
  <si>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</si>
  <si>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</si>
  <si>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</si>
  <si>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</si>
  <si>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</si>
  <si>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</si>
  <si>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</si>
  <si>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</si>
  <si>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</si>
  <si>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</si>
  <si>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</si>
  <si>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</si>
  <si>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</si>
  <si>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</si>
  <si>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</si>
  <si>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</si>
  <si>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</si>
  <si>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</si>
  <si>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</si>
  <si>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</si>
  <si>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</si>
  <si>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</si>
  <si>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</si>
  <si>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</si>
  <si>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</si>
  <si>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</si>
  <si>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</si>
  <si>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</si>
  <si>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</si>
  <si>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</si>
  <si>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</si>
  <si>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</si>
  <si>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</si>
  <si>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</si>
  <si>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</si>
  <si>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</si>
  <si>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</si>
  <si>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</si>
  <si>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</si>
  <si>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</si>
  <si>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</si>
  <si>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</si>
  <si>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</si>
  <si>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</si>
  <si>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</si>
  <si>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</si>
  <si>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</si>
  <si>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</si>
  <si>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</si>
  <si>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</si>
  <si>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</si>
  <si>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</si>
  <si>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</si>
  <si>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</si>
  <si>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</si>
  <si>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</si>
  <si>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</si>
  <si>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</si>
  <si>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</si>
  <si>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</si>
  <si>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</si>
  <si>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</si>
  <si>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</si>
  <si>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</si>
  <si>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</si>
  <si>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</si>
  <si>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</si>
  <si>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</si>
  <si>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</si>
  <si>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</si>
  <si>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</si>
  <si>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</si>
  <si>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</si>
  <si>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</si>
  <si>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</si>
  <si>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</si>
  <si>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</si>
  <si>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</si>
  <si>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</si>
  <si>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</si>
  <si>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</si>
  <si>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</si>
  <si>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</si>
  <si>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</si>
  <si>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</si>
  <si>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</si>
  <si>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</si>
  <si>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</si>
  <si>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</si>
  <si>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</si>
  <si>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</si>
  <si>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</si>
  <si>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</si>
  <si>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</si>
  <si>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</si>
  <si>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</si>
  <si>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</si>
  <si>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</si>
  <si>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</si>
  <si>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</si>
  <si>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</si>
  <si>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</si>
  <si>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</si>
  <si>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</si>
  <si>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</si>
  <si>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</si>
  <si>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</si>
  <si>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</si>
  <si>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</si>
  <si>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</si>
  <si>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</si>
  <si>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</si>
  <si>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</si>
  <si>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</si>
  <si>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</si>
  <si>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</si>
  <si>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</si>
  <si>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</si>
  <si>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</si>
  <si>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</si>
  <si>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</si>
  <si>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</si>
  <si>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</si>
  <si>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</si>
  <si>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</si>
  <si>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</si>
  <si>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</si>
  <si>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</si>
  <si>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</si>
  <si>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</si>
  <si>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</si>
  <si>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</si>
  <si>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</si>
  <si>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</si>
  <si>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</si>
  <si>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</si>
  <si>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</si>
  <si>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</si>
  <si>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</si>
  <si>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</si>
  <si>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</si>
  <si>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</si>
  <si>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</si>
  <si>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</si>
  <si>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</si>
  <si>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</si>
  <si>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</si>
  <si>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</si>
  <si>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</si>
  <si>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</si>
  <si>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</si>
  <si>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</si>
  <si>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</si>
  <si>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</si>
  <si>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</si>
  <si>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</si>
  <si>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</si>
  <si>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</si>
  <si>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</si>
  <si>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</si>
  <si>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</si>
  <si>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</si>
  <si>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</si>
  <si>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</si>
  <si>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</si>
  <si>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</si>
  <si>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</si>
  <si>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</si>
  <si>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</si>
  <si>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</si>
  <si>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</si>
  <si>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</si>
  <si>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</si>
  <si>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</si>
  <si>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</si>
  <si>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</si>
  <si>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</si>
  <si>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</si>
  <si>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</si>
  <si>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</si>
  <si>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</si>
  <si>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</si>
  <si>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</si>
  <si>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</si>
  <si>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</si>
  <si>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</si>
  <si>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</si>
  <si>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</si>
  <si>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</si>
  <si>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</si>
  <si>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</si>
  <si>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</si>
  <si>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</si>
  <si>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</si>
  <si>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</si>
  <si>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</si>
  <si>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</si>
  <si>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</si>
  <si>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</si>
  <si>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</si>
  <si>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</si>
  <si>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</si>
  <si>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</si>
  <si>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</si>
  <si>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</si>
  <si>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</si>
  <si>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</si>
  <si>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</si>
  <si>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</si>
  <si>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</si>
  <si>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</si>
  <si>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</si>
  <si>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</si>
  <si>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</si>
  <si>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</si>
  <si>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</si>
  <si>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</si>
  <si>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</si>
  <si>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</si>
  <si>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</si>
  <si>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</si>
  <si>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</si>
  <si>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</si>
  <si>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</si>
  <si>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</si>
  <si>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</si>
  <si>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</si>
  <si>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</si>
  <si>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</si>
  <si>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</si>
  <si>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</si>
  <si>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</si>
  <si>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</si>
  <si>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</si>
  <si>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</si>
  <si>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</si>
  <si>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</si>
  <si>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</si>
  <si>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</si>
  <si>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</si>
  <si>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</si>
  <si>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</si>
  <si>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</si>
  <si>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</si>
  <si>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</si>
  <si>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</si>
  <si>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</si>
  <si>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</si>
  <si>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</si>
  <si>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</si>
  <si>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</si>
  <si>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</si>
  <si>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</si>
  <si>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</si>
  <si>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</si>
  <si>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</si>
  <si>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</si>
  <si>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</si>
  <si>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</si>
  <si>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</si>
  <si>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</si>
  <si>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</si>
  <si>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</si>
  <si>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</si>
  <si>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</si>
  <si>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</si>
  <si>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</si>
  <si>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</si>
  <si>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</si>
  <si>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</si>
  <si>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</si>
  <si>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</si>
  <si>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</si>
  <si>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</si>
  <si>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</si>
  <si>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</si>
  <si>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</si>
  <si>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</si>
  <si>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</si>
  <si>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</si>
  <si>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</si>
  <si>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</si>
  <si>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</si>
  <si>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</si>
  <si>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</si>
  <si>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</si>
  <si>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</si>
  <si>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</si>
  <si>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</si>
  <si>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</si>
  <si>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</si>
  <si>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</si>
  <si>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</si>
  <si>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</si>
  <si>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</si>
  <si>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</si>
  <si>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</si>
  <si>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</si>
  <si>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</si>
  <si>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</si>
  <si>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</si>
  <si>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</si>
  <si>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</si>
  <si>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</si>
  <si>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</si>
  <si>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</si>
  <si>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</si>
  <si>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</si>
  <si>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</si>
  <si>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</si>
  <si>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</si>
  <si>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</si>
  <si>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</si>
  <si>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</si>
  <si>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</si>
  <si>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</si>
  <si>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</si>
  <si>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</si>
  <si>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</si>
  <si>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</si>
  <si>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</si>
  <si>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</si>
  <si>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</si>
  <si>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</si>
  <si>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</si>
  <si>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</si>
  <si>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</si>
  <si>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</si>
  <si>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</si>
  <si>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</si>
  <si>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</si>
  <si>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</si>
  <si>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</si>
  <si>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</si>
  <si>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</si>
  <si>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</si>
  <si>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</si>
  <si>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</si>
  <si>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</si>
  <si>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</si>
  <si>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</si>
  <si>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</si>
  <si>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</si>
  <si>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</si>
  <si>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</si>
  <si>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</si>
  <si>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</si>
  <si>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</si>
  <si>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</si>
  <si>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</si>
  <si>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</si>
  <si>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</si>
  <si>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</si>
  <si>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</si>
  <si>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</si>
  <si>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</si>
  <si>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</si>
  <si>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</si>
  <si>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</si>
  <si>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</si>
  <si>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</si>
  <si>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</si>
  <si>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</si>
  <si>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</si>
  <si>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</si>
  <si>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</si>
  <si>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</si>
  <si>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</si>
  <si>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</si>
  <si>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</si>
  <si>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</si>
  <si>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</si>
  <si>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</si>
  <si>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</si>
  <si>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</si>
  <si>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</si>
  <si>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</si>
  <si>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</si>
  <si>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</si>
  <si>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</si>
  <si>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</si>
  <si>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</si>
  <si>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</si>
  <si>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</si>
  <si>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</si>
  <si>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</si>
  <si>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</si>
  <si>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</si>
  <si>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</si>
  <si>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</si>
  <si>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</si>
  <si>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</si>
  <si>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</si>
  <si>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</si>
  <si>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</si>
  <si>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</si>
  <si>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</si>
  <si>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</si>
  <si>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</si>
  <si>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</si>
  <si>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</si>
  <si>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</si>
  <si>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</si>
  <si>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</si>
  <si>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</si>
  <si>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</si>
  <si>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</si>
  <si>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</si>
  <si>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</si>
  <si>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</si>
  <si>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</si>
  <si>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</si>
  <si>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</si>
  <si>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</si>
  <si>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</si>
  <si>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</si>
  <si>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</si>
  <si>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</si>
  <si>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</si>
  <si>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</si>
  <si>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</si>
  <si>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</si>
  <si>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</si>
  <si>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</si>
  <si>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</si>
  <si>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</si>
  <si>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</si>
  <si>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</si>
  <si>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</si>
  <si>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</si>
  <si>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</si>
  <si>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</si>
  <si>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</si>
  <si>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</si>
  <si>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</si>
  <si>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</si>
  <si>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</si>
  <si>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</si>
  <si>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</si>
  <si>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</si>
  <si>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</si>
  <si>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</si>
  <si>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</si>
  <si>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</si>
  <si>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</si>
  <si>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</si>
  <si>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</si>
  <si>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</si>
  <si>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</si>
  <si>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</si>
  <si>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</si>
  <si>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</si>
  <si>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</si>
  <si>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</si>
  <si>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</si>
  <si>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</si>
  <si>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</si>
  <si>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</si>
  <si>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</si>
  <si>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</si>
  <si>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</si>
  <si>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</si>
  <si>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</si>
  <si>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</si>
  <si>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</si>
  <si>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</si>
  <si>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</si>
  <si>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</si>
  <si>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</si>
  <si>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</si>
  <si>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</si>
  <si>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</si>
  <si>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</si>
  <si>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</si>
  <si>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</si>
  <si>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</si>
  <si>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</si>
  <si>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</si>
  <si>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</si>
  <si>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</si>
  <si>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</si>
  <si>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</si>
  <si>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</si>
  <si>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</si>
  <si>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</si>
  <si>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</si>
  <si>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</si>
  <si>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</si>
  <si>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</si>
  <si>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</si>
  <si>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</si>
  <si>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</si>
  <si>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</si>
  <si>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</si>
  <si>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</si>
  <si>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</si>
  <si>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</si>
  <si>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</si>
  <si>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</si>
  <si>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</si>
  <si>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</si>
  <si>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</si>
  <si>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</si>
  <si>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</si>
  <si>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</si>
  <si>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</si>
  <si>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</si>
  <si>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</si>
  <si>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</si>
  <si>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</si>
  <si>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</si>
  <si>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</si>
  <si>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</si>
  <si>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</si>
  <si>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</si>
  <si>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</si>
  <si>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</si>
  <si>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</si>
  <si>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</si>
  <si>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</si>
  <si>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</si>
  <si>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</si>
  <si>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</si>
  <si>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</si>
  <si>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</si>
  <si>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</si>
  <si>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</si>
  <si>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</si>
  <si>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</si>
  <si>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</si>
  <si>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</si>
  <si>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</si>
  <si>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</si>
  <si>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</si>
  <si>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</si>
  <si>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</si>
  <si>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</si>
  <si>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</si>
  <si>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</si>
  <si>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</si>
  <si>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</si>
  <si>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</si>
  <si>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</si>
  <si>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</si>
  <si>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</si>
  <si>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</si>
  <si>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</si>
  <si>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</si>
  <si>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</si>
  <si>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</si>
  <si>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</si>
  <si>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</si>
  <si>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</si>
  <si>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</si>
  <si>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</si>
  <si>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</si>
  <si>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</si>
  <si>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</si>
  <si>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</si>
  <si>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</si>
  <si>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</si>
  <si>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</si>
  <si>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</si>
  <si>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</si>
  <si>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</si>
  <si>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</si>
  <si>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</si>
  <si>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</si>
  <si>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</si>
  <si>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</si>
  <si>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</si>
  <si>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</si>
  <si>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</si>
  <si>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</si>
  <si>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</si>
  <si>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</si>
  <si>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</si>
  <si>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</si>
  <si>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</si>
  <si>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</si>
  <si>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</si>
  <si>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</si>
  <si>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</si>
  <si>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</si>
  <si>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</si>
  <si>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</si>
  <si>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</si>
  <si>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</si>
  <si>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</si>
  <si>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</si>
  <si>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</si>
  <si>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</si>
  <si>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</si>
  <si>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</si>
  <si>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</si>
  <si>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</si>
  <si>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</si>
  <si>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</si>
  <si>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</si>
  <si>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</si>
  <si>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</si>
  <si>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</si>
  <si>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</si>
  <si>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</si>
  <si>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</si>
  <si>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</si>
  <si>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</si>
  <si>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</si>
  <si>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</si>
  <si>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</si>
  <si>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</si>
  <si>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</si>
  <si>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</si>
  <si>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</si>
  <si>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</si>
  <si>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</si>
  <si>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</si>
  <si>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</si>
  <si>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</si>
  <si>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</si>
  <si>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</si>
  <si>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</si>
  <si>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</si>
  <si>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</si>
  <si>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</si>
  <si>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</si>
  <si>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</si>
  <si>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</si>
  <si>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</si>
  <si>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</si>
  <si>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</si>
  <si>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</si>
  <si>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</si>
  <si>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</si>
  <si>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</si>
  <si>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</si>
  <si>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</si>
  <si>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</si>
  <si>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</si>
  <si>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</si>
  <si>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</si>
  <si>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</si>
  <si>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</si>
  <si>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</si>
  <si>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</si>
  <si>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</si>
  <si>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</si>
  <si>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</si>
  <si>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</si>
  <si>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</si>
  <si>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</si>
  <si>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</si>
  <si>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</si>
  <si>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</si>
  <si>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</si>
  <si>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</si>
  <si>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</si>
  <si>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</si>
  <si>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</si>
  <si>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</si>
  <si>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</si>
  <si>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</si>
  <si>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</si>
  <si>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</si>
  <si>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</si>
  <si>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</si>
  <si>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</si>
  <si>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</si>
  <si>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</si>
  <si>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</si>
  <si>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</si>
  <si>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</si>
  <si>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</si>
  <si>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</si>
  <si>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</si>
  <si>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</si>
  <si>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</si>
  <si>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</si>
  <si>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</si>
  <si>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</si>
  <si>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</si>
  <si>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</si>
  <si>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</si>
  <si>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</si>
  <si>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</si>
  <si>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</si>
  <si>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</si>
  <si>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</si>
  <si>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</si>
  <si>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</si>
  <si>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</si>
  <si>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</si>
  <si>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</si>
  <si>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</si>
  <si>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</si>
  <si>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</si>
  <si>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</si>
  <si>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</si>
  <si>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</si>
  <si>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</si>
  <si>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</si>
  <si>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</si>
  <si>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</si>
  <si>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</si>
  <si>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</si>
  <si>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</si>
  <si>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</si>
  <si>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</si>
  <si>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</si>
  <si>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</si>
  <si>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</si>
  <si>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</si>
  <si>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</si>
  <si>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</si>
  <si>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</si>
  <si>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</si>
  <si>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</si>
  <si>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</si>
  <si>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</si>
  <si>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</si>
  <si>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</si>
  <si>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</si>
  <si>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</si>
  <si>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</si>
  <si>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</si>
  <si>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</si>
  <si>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</si>
  <si>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</si>
  <si>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</si>
  <si>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</si>
  <si>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</si>
  <si>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</si>
  <si>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</si>
  <si>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</si>
  <si>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</si>
  <si>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</si>
  <si>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</si>
  <si>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</si>
  <si>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</si>
  <si>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</si>
  <si>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</si>
  <si>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</si>
  <si>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</si>
  <si>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</si>
  <si>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</si>
  <si>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</si>
  <si>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</si>
  <si>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</si>
  <si>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</si>
  <si>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</si>
  <si>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</si>
  <si>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</si>
  <si>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</si>
  <si>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</si>
  <si>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</si>
  <si>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</si>
  <si>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</si>
  <si>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</si>
  <si>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</si>
  <si>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</si>
  <si>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</si>
  <si>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</si>
  <si>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</si>
  <si>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</si>
  <si>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</si>
  <si>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</si>
  <si>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</si>
  <si>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</si>
  <si>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</si>
  <si>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</si>
  <si>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</si>
  <si>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</si>
  <si>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</si>
  <si>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</si>
  <si>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</si>
  <si>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</si>
  <si>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</si>
  <si>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</si>
  <si>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</si>
  <si>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</si>
  <si>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</si>
  <si>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</si>
  <si>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</si>
  <si>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</si>
  <si>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</si>
  <si>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</si>
  <si>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</si>
  <si>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</si>
  <si>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</si>
  <si>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</si>
  <si>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</si>
  <si>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</si>
  <si>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</si>
  <si>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</si>
  <si>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</si>
  <si>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</si>
  <si>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</si>
  <si>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</si>
  <si>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</si>
  <si>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</si>
  <si>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</si>
  <si>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</si>
  <si>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</si>
  <si>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</si>
  <si>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</si>
  <si>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</si>
  <si>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</si>
  <si>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</si>
  <si>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</si>
  <si>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</si>
  <si>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</si>
  <si>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</si>
  <si>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</si>
  <si>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</si>
  <si>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</si>
  <si>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</si>
  <si>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</si>
  <si>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</si>
  <si>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</si>
  <si>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</si>
  <si>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</si>
  <si>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</si>
  <si>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</si>
  <si>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</si>
  <si>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</si>
  <si>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</si>
  <si>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</si>
  <si>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</si>
  <si>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</si>
  <si>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</si>
  <si>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</si>
  <si>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</si>
  <si>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</si>
  <si>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</si>
  <si>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</si>
  <si>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</si>
  <si>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</si>
  <si>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</si>
  <si>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</si>
  <si>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</si>
  <si>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</si>
  <si>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</si>
  <si>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</si>
  <si>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</si>
  <si>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</si>
  <si>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</si>
  <si>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</si>
  <si>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</si>
  <si>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</si>
  <si>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</si>
  <si>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</si>
  <si>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</si>
  <si>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</si>
  <si>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</si>
  <si>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</si>
  <si>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</si>
  <si>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</si>
  <si>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</si>
  <si>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</si>
  <si>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</si>
  <si>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</si>
  <si>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</si>
  <si>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</si>
  <si>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</si>
  <si>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</si>
  <si>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</si>
  <si>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</si>
  <si>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</si>
  <si>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</si>
  <si>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</si>
  <si>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</si>
  <si>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</si>
  <si>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</si>
  <si>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</si>
  <si>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</si>
  <si>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</si>
  <si>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</si>
  <si>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</si>
  <si>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</si>
  <si>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</si>
  <si>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</si>
  <si>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</si>
  <si>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</si>
  <si>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</si>
  <si>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</si>
  <si>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</si>
  <si>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</si>
  <si>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</si>
  <si>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</si>
  <si>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</si>
  <si>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</si>
  <si>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</si>
  <si>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</si>
  <si>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</si>
  <si>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</si>
  <si>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</si>
  <si>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</si>
  <si>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</si>
  <si>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</si>
  <si>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</si>
  <si>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</si>
  <si>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</si>
  <si>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</si>
  <si>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</si>
  <si>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</si>
  <si>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</si>
  <si>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</si>
  <si>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</si>
  <si>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</si>
  <si>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</si>
  <si>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</si>
  <si>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</si>
  <si>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</si>
  <si>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</si>
  <si>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</si>
  <si>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</si>
  <si>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</si>
  <si>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</si>
  <si>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</si>
  <si>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</si>
  <si>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</si>
  <si>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</si>
  <si>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</si>
  <si>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</si>
  <si>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</si>
  <si>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</si>
  <si>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</si>
  <si>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</si>
  <si>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</si>
  <si>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</si>
  <si>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</si>
  <si>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</si>
  <si>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</si>
  <si>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</si>
  <si>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</si>
  <si>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</si>
  <si>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</si>
  <si>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</si>
  <si>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</si>
  <si>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</si>
  <si>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</si>
  <si>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</si>
  <si>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</si>
  <si>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</si>
  <si>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</si>
  <si>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</si>
  <si>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</si>
  <si>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</si>
  <si>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</si>
  <si>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</si>
  <si>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</si>
  <si>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</si>
  <si>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</si>
  <si>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</si>
  <si>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</si>
  <si>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</si>
  <si>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</si>
  <si>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</si>
  <si>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</si>
  <si>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</si>
  <si>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</si>
  <si>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</si>
  <si>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</si>
  <si>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</si>
  <si>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</si>
  <si>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</si>
  <si>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</si>
  <si>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</si>
  <si>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</si>
  <si>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</si>
  <si>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</si>
  <si>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</si>
  <si>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</si>
  <si>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</si>
  <si>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</si>
  <si>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</si>
  <si>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</si>
  <si>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</si>
  <si>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</si>
  <si>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</si>
  <si>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</si>
  <si>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</si>
  <si>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</si>
  <si>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</si>
  <si>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</si>
  <si>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</si>
  <si>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</si>
  <si>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</si>
  <si>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</si>
  <si>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</si>
  <si>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</si>
  <si>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</si>
  <si>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</si>
  <si>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</si>
  <si>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</si>
  <si>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</si>
  <si>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</si>
  <si>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</si>
  <si>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</si>
  <si>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</si>
  <si>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</si>
  <si>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</si>
  <si>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</si>
  <si>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</si>
  <si>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</si>
  <si>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</si>
  <si>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</si>
  <si>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</si>
  <si>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</si>
  <si>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</si>
  <si>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</si>
  <si>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</si>
  <si>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</si>
  <si>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</si>
  <si>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</si>
  <si>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</si>
  <si>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</si>
  <si>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</si>
  <si>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</si>
  <si>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</si>
  <si>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</si>
  <si>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</si>
  <si>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</si>
  <si>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</si>
  <si>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</si>
  <si>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</si>
  <si>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</si>
  <si>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</si>
  <si>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</si>
  <si>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</si>
  <si>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</si>
  <si>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</si>
  <si>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</si>
  <si>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</si>
  <si>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</si>
  <si>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</si>
  <si>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</si>
  <si>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</si>
  <si>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</si>
  <si>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</si>
  <si>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</si>
  <si>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</si>
  <si>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</si>
  <si>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</si>
  <si>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</si>
  <si>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</si>
  <si>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</si>
  <si>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</si>
  <si>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</si>
  <si>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</si>
  <si>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</si>
  <si>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</si>
  <si>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</si>
  <si>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</si>
  <si>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</si>
  <si>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</si>
  <si>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</si>
  <si>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</si>
  <si>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</si>
  <si>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</si>
  <si>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</si>
  <si>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</si>
  <si>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</si>
  <si>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</si>
  <si>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</si>
  <si>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</si>
  <si>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</si>
  <si>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</si>
  <si>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</si>
  <si>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</si>
  <si>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</si>
  <si>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</si>
  <si>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</si>
  <si>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</si>
  <si>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</si>
  <si>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</si>
  <si>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</si>
  <si>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</si>
  <si>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</si>
  <si>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</si>
  <si>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</si>
  <si>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</si>
  <si>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</si>
  <si>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</si>
  <si>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</si>
  <si>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</si>
  <si>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</si>
  <si>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</si>
  <si>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</si>
  <si>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</si>
  <si>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</si>
  <si>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</si>
  <si>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</si>
  <si>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</si>
  <si>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</si>
  <si>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</si>
  <si>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</si>
  <si>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</si>
  <si>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</si>
  <si>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</si>
  <si>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</si>
  <si>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</si>
  <si>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</si>
  <si>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</si>
  <si>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</si>
  <si>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</si>
  <si>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</si>
  <si>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</si>
  <si>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</si>
  <si>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</si>
  <si>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</si>
  <si>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</si>
  <si>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</si>
  <si>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</si>
  <si>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</si>
  <si>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</si>
  <si>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</si>
  <si>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</si>
  <si>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</si>
  <si>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</si>
  <si>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</si>
  <si>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</si>
  <si>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</si>
  <si>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</si>
  <si>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</si>
  <si>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</si>
  <si>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</si>
  <si>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</si>
  <si>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</si>
  <si>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</si>
  <si>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</si>
  <si>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</si>
  <si>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</si>
  <si>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</si>
  <si>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</si>
  <si>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</si>
  <si>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</si>
  <si>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</si>
  <si>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</si>
  <si>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</si>
  <si>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</si>
  <si>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</si>
  <si>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</si>
  <si>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</si>
  <si>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</si>
  <si>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</si>
  <si>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</si>
  <si>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</si>
  <si>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</si>
  <si>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</si>
  <si>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</si>
  <si>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</si>
  <si>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</si>
  <si>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</si>
  <si>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</si>
  <si>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</si>
  <si>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</si>
  <si>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</si>
  <si>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</si>
  <si>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</si>
  <si>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</si>
  <si>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</si>
  <si>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</si>
  <si>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</si>
  <si>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</si>
  <si>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</si>
  <si>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</si>
  <si>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</si>
  <si>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</si>
  <si>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</si>
  <si>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</si>
  <si>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</si>
  <si>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</si>
  <si>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</si>
  <si>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</si>
  <si>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</si>
  <si>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</si>
  <si>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</si>
  <si>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</si>
  <si>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</si>
  <si>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</si>
  <si>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</si>
  <si>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</si>
  <si>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</si>
  <si>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</si>
  <si>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</si>
  <si>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</si>
  <si>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</si>
  <si>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</si>
  <si>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</si>
  <si>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</si>
  <si>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</si>
  <si>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</si>
  <si>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</si>
  <si>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</si>
  <si>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</si>
  <si>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</si>
  <si>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</si>
  <si>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</si>
  <si>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</si>
  <si>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</si>
  <si>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</si>
  <si>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</si>
  <si>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</si>
  <si>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</si>
  <si>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</si>
  <si>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</si>
  <si>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</si>
  <si>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</si>
  <si>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</si>
  <si>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</si>
  <si>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</si>
  <si>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</si>
  <si>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</si>
  <si>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</si>
  <si>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</si>
  <si>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</si>
  <si>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</si>
  <si>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</si>
  <si>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</si>
  <si>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</si>
  <si>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</si>
  <si>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</si>
  <si>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</si>
  <si>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</si>
  <si>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</si>
  <si>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</si>
  <si>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</si>
  <si>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</si>
  <si>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</si>
  <si>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</si>
  <si>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</si>
  <si>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</si>
  <si>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</si>
  <si>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</si>
  <si>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</si>
  <si>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</si>
  <si>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</si>
  <si>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</si>
  <si>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</si>
  <si>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</si>
  <si>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</si>
  <si>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</si>
  <si>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</si>
  <si>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</si>
  <si>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</si>
  <si>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</si>
  <si>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</si>
  <si>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</si>
  <si>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</si>
  <si>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</si>
  <si>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</si>
  <si>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</si>
  <si>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</si>
  <si>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</si>
  <si>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</si>
  <si>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</si>
  <si>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</si>
  <si>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</si>
  <si>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</si>
  <si>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</si>
  <si>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</si>
  <si>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</si>
  <si>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</si>
  <si>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</si>
  <si>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</si>
  <si>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</si>
  <si>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</si>
  <si>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</si>
  <si>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</si>
  <si>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</si>
  <si>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</si>
  <si>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</si>
  <si>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</si>
  <si>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</si>
  <si>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</si>
  <si>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</si>
  <si>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</si>
  <si>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</si>
  <si>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</si>
  <si>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</si>
  <si>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</si>
  <si>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</si>
  <si>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</si>
  <si>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</si>
  <si>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</si>
  <si>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</si>
  <si>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</si>
  <si>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</si>
  <si>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</si>
  <si>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</si>
  <si>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</si>
  <si>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</si>
  <si>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</si>
  <si>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</si>
  <si>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</si>
  <si>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</si>
  <si>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</si>
  <si>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</si>
  <si>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</si>
  <si>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</si>
  <si>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</si>
  <si>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</si>
  <si>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</si>
  <si>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</si>
  <si>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</si>
  <si>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</si>
  <si>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</si>
  <si>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</si>
  <si>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</si>
  <si>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</si>
  <si>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</si>
  <si>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</si>
  <si>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</si>
  <si>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</si>
  <si>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</si>
  <si>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</si>
  <si>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</si>
  <si>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</si>
  <si>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</si>
  <si>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</si>
  <si>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</si>
  <si>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</si>
  <si>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</si>
  <si>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</si>
  <si>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</si>
  <si>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</si>
  <si>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</si>
  <si>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</si>
  <si>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</si>
  <si>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</si>
  <si>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</si>
  <si>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</si>
  <si>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</si>
  <si>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</si>
  <si>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</si>
  <si>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</si>
  <si>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</si>
  <si>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</si>
  <si>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</si>
  <si>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</si>
  <si>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</si>
  <si>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</si>
  <si>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</si>
  <si>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</si>
  <si>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</si>
  <si>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</si>
  <si>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</si>
  <si>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</si>
  <si>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</si>
  <si>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</si>
  <si>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</si>
  <si>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</si>
  <si>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</si>
  <si>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</si>
  <si>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</si>
  <si>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</si>
  <si>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</si>
  <si>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</si>
  <si>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</si>
  <si>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</si>
  <si>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</si>
  <si>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</si>
  <si>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</si>
  <si>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</si>
  <si>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</si>
  <si>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</si>
  <si>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</si>
  <si>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</si>
  <si>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</si>
  <si>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</si>
  <si>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</si>
  <si>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</si>
  <si>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</si>
  <si>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</si>
  <si>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</si>
  <si>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</si>
  <si>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</si>
  <si>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</si>
  <si>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</si>
  <si>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</si>
  <si>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</si>
  <si>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</si>
  <si>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</si>
  <si>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</si>
  <si>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</si>
  <si>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</si>
  <si>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</si>
  <si>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</si>
  <si>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</si>
  <si>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</si>
  <si>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</si>
  <si>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</si>
  <si>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</si>
  <si>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</si>
  <si>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</si>
  <si>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</si>
  <si>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</si>
  <si>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</si>
  <si>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</si>
  <si>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</si>
  <si>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</si>
  <si>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</si>
  <si>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</si>
  <si>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</si>
  <si>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</si>
  <si>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</si>
  <si>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</si>
  <si>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</si>
  <si>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</si>
  <si>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</si>
  <si>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</si>
  <si>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</si>
  <si>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</si>
  <si>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</si>
  <si>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</si>
  <si>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</si>
  <si>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</si>
  <si>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</si>
  <si>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</si>
  <si>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</si>
  <si>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</si>
  <si>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</si>
  <si>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</si>
  <si>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</si>
  <si>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</si>
  <si>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</si>
  <si>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</si>
  <si>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</si>
  <si>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</si>
  <si>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</si>
  <si>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</si>
  <si>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</si>
  <si>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</si>
  <si>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</si>
  <si>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</si>
  <si>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</si>
  <si>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</si>
  <si>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</si>
  <si>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</si>
  <si>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</si>
  <si>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</si>
  <si>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</si>
  <si>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</si>
  <si>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</si>
  <si>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</si>
  <si>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</si>
  <si>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</si>
  <si>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</si>
  <si>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</si>
  <si>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</si>
  <si>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</si>
  <si>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</si>
  <si>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</si>
  <si>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</si>
  <si>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</si>
  <si>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</si>
  <si>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</si>
  <si>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</si>
  <si>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</si>
  <si>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</si>
  <si>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</si>
  <si>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</si>
  <si>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</si>
  <si>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</si>
  <si>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</si>
  <si>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</si>
  <si>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</si>
  <si>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</si>
  <si>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</si>
  <si>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</si>
  <si>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</si>
  <si>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</si>
  <si>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</si>
  <si>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</si>
  <si>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</si>
  <si>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</si>
  <si>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</si>
  <si>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</si>
  <si>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</si>
  <si>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</si>
  <si>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</si>
  <si>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</si>
  <si>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</si>
  <si>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</si>
  <si>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</si>
  <si>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</si>
  <si>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</si>
  <si>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</si>
  <si>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</si>
  <si>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</si>
  <si>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</si>
  <si>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</si>
  <si>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</si>
  <si>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</si>
  <si>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</si>
  <si>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</si>
  <si>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</si>
  <si>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</si>
  <si>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</si>
  <si>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</si>
  <si>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</si>
  <si>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</si>
  <si>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</si>
  <si>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</si>
  <si>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</si>
  <si>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</si>
  <si>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</si>
  <si>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</si>
  <si>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</si>
  <si>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</si>
  <si>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</si>
  <si>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</si>
  <si>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</si>
  <si>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</si>
  <si>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</si>
  <si>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</si>
  <si>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</si>
  <si>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</si>
  <si>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</si>
  <si>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</si>
  <si>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</si>
  <si>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</si>
  <si>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</si>
  <si>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</si>
  <si>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</si>
  <si>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</si>
  <si>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</si>
  <si>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</si>
  <si>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</si>
  <si>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</si>
  <si>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</si>
  <si>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</si>
  <si>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</si>
  <si>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</si>
  <si>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</si>
  <si>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</si>
  <si>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</si>
  <si>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</si>
  <si>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</si>
  <si>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</si>
  <si>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</si>
  <si>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</si>
  <si>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</si>
  <si>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</si>
  <si>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</si>
  <si>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</si>
  <si>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</si>
  <si>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</si>
  <si>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</si>
  <si>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</si>
  <si>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</si>
  <si>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</si>
  <si>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</si>
  <si>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</si>
  <si>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</si>
  <si>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</si>
  <si>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</si>
  <si>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</si>
  <si>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</si>
  <si>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</si>
  <si>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</si>
  <si>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</si>
  <si>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</si>
  <si>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</si>
  <si>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</si>
  <si>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</si>
  <si>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</si>
  <si>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</si>
  <si>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</si>
  <si>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</si>
  <si>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</si>
  <si>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</si>
  <si>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</si>
  <si>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</si>
  <si>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</si>
  <si>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</si>
  <si>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</si>
  <si>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</si>
  <si>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</si>
  <si>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</si>
  <si>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</si>
  <si>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</si>
  <si>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</si>
  <si>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</si>
  <si>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</si>
  <si>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</si>
  <si>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</si>
  <si>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</si>
  <si>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</si>
  <si>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</si>
  <si>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</si>
  <si>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</si>
  <si>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</si>
  <si>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</si>
  <si>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</si>
  <si>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</si>
  <si>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</si>
  <si>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</si>
  <si>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</si>
  <si>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</si>
  <si>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</si>
  <si>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</si>
  <si>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</si>
  <si>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</si>
  <si>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</si>
  <si>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</si>
  <si>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</si>
  <si>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</si>
  <si>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</si>
  <si>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</si>
  <si>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</si>
  <si>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</si>
  <si>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</si>
  <si>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</si>
  <si>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</si>
  <si>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</si>
  <si>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</si>
  <si>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</si>
  <si>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</si>
  <si>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</si>
  <si>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</si>
  <si>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</si>
  <si>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</si>
  <si>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</si>
  <si>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</si>
  <si>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</si>
  <si>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</si>
  <si>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</si>
  <si>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</si>
  <si>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</si>
  <si>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</si>
  <si>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</si>
  <si>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</si>
  <si>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</si>
  <si>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</si>
  <si>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</si>
  <si>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</si>
  <si>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</si>
  <si>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</si>
  <si>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</si>
  <si>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</si>
  <si>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</si>
  <si>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</si>
  <si>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</si>
  <si>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</si>
  <si>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</si>
  <si>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</si>
  <si>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</si>
  <si>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</si>
  <si>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</si>
  <si>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</si>
  <si>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</si>
  <si>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</si>
  <si>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</si>
  <si>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</si>
  <si>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</si>
  <si>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</si>
  <si>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</si>
  <si>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</si>
  <si>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</si>
  <si>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</si>
  <si>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</si>
  <si>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</si>
  <si>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</si>
  <si>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</si>
  <si>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</si>
  <si>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</si>
  <si>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</si>
  <si>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</si>
  <si>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</si>
  <si>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</si>
  <si>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</si>
  <si>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</si>
  <si>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</si>
  <si>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</si>
  <si>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</si>
  <si>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</si>
  <si>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</si>
  <si>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</si>
  <si>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</si>
  <si>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</si>
  <si>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</si>
  <si>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</si>
  <si>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</si>
  <si>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</si>
  <si>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</si>
  <si>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</si>
  <si>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</si>
  <si>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</si>
  <si>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</si>
  <si>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</si>
  <si>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</si>
  <si>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</si>
  <si>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</si>
  <si>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</si>
  <si>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</si>
  <si>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</si>
  <si>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</si>
  <si>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</si>
  <si>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</si>
  <si>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</si>
  <si>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</si>
  <si>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</si>
  <si>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</si>
  <si>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</si>
  <si>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</si>
  <si>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</si>
  <si>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</si>
  <si>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</si>
  <si>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</si>
  <si>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</si>
  <si>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</si>
  <si>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</si>
  <si>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</si>
  <si>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</si>
  <si>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</si>
  <si>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</si>
  <si>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</si>
  <si>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</si>
  <si>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</si>
  <si>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</si>
  <si>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</si>
  <si>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</si>
  <si>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</si>
  <si>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</si>
  <si>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</si>
  <si>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</si>
  <si>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</si>
  <si>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</si>
  <si>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</si>
  <si>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</si>
  <si>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</si>
  <si>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</si>
  <si>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</si>
  <si>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</si>
  <si>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</si>
  <si>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</si>
  <si>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</si>
  <si>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</si>
  <si>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</si>
  <si>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</si>
  <si>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</si>
  <si>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</si>
  <si>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</si>
  <si>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</si>
  <si>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</si>
  <si>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</si>
  <si>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</si>
  <si>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</si>
  <si>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</si>
  <si>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</si>
  <si>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</si>
  <si>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</si>
  <si>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</si>
  <si>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</si>
  <si>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</si>
  <si>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</si>
  <si>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</si>
  <si>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</si>
  <si>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</si>
  <si>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</si>
  <si>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</si>
  <si>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</si>
  <si>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</si>
  <si>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</si>
  <si>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</si>
  <si>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</si>
  <si>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</si>
  <si>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</si>
  <si>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</si>
  <si>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</si>
  <si>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</si>
  <si>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</si>
  <si>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</si>
  <si>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</si>
  <si>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</si>
  <si>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</si>
  <si>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</si>
  <si>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</si>
  <si>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</si>
  <si>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</si>
  <si>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</si>
  <si>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</si>
  <si>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</si>
  <si>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</si>
  <si>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</si>
  <si>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</si>
  <si>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</si>
  <si>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</si>
  <si>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</si>
  <si>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</si>
  <si>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</si>
  <si>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</si>
  <si>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</si>
  <si>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</si>
  <si>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</si>
  <si>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</si>
  <si>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</si>
  <si>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</si>
  <si>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</si>
  <si>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</si>
  <si>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</si>
  <si>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</si>
  <si>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</si>
  <si>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</si>
  <si>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</si>
  <si>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</si>
  <si>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</si>
  <si>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</si>
  <si>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</si>
  <si>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</si>
  <si>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</si>
  <si>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</si>
  <si>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</si>
  <si>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</si>
  <si>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</si>
  <si>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</si>
  <si>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</si>
  <si>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</si>
  <si>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</si>
  <si>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</si>
  <si>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</si>
  <si>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</si>
  <si>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</si>
  <si>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</si>
  <si>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</si>
  <si>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</si>
  <si>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</si>
  <si>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</si>
  <si>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</si>
  <si>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</si>
  <si>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</si>
  <si>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</si>
  <si>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</si>
  <si>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</si>
  <si>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</si>
  <si>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</si>
  <si>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</si>
  <si>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</si>
  <si>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</si>
  <si>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</si>
  <si>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</si>
  <si>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</si>
  <si>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</si>
  <si>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</si>
  <si>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</si>
  <si>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</si>
  <si>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</si>
  <si>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</si>
  <si>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</si>
  <si>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</si>
  <si>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</si>
  <si>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</si>
  <si>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</si>
  <si>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</si>
  <si>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</si>
  <si>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</si>
  <si>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</si>
  <si>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</si>
  <si>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</si>
  <si>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</si>
  <si>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</si>
  <si>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</si>
  <si>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</si>
  <si>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</si>
  <si>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</si>
  <si>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</si>
  <si>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</si>
  <si>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</si>
  <si>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</si>
  <si>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</si>
  <si>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</si>
  <si>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</si>
  <si>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</si>
  <si>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</si>
  <si>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</si>
  <si>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</si>
  <si>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</si>
  <si>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</si>
  <si>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</si>
  <si>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</si>
  <si>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</si>
  <si>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</si>
  <si>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</si>
  <si>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</si>
  <si>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</si>
  <si>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</si>
  <si>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</si>
  <si>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</si>
  <si>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</si>
  <si>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</si>
  <si>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</si>
  <si>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</si>
  <si>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</si>
  <si>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</si>
  <si>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</si>
  <si>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</si>
  <si>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</si>
  <si>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</si>
  <si>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</si>
  <si>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</si>
  <si>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</si>
  <si>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</si>
  <si>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</si>
  <si>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</si>
  <si>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</si>
  <si>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</si>
  <si>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</si>
  <si>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</si>
  <si>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</si>
  <si>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</si>
  <si>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</si>
  <si>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</si>
  <si>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</si>
  <si>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</si>
  <si>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</si>
  <si>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</si>
  <si>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</si>
  <si>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</si>
  <si>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</si>
  <si>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</si>
  <si>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</si>
  <si>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</si>
  <si>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</si>
  <si>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</si>
  <si>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</si>
  <si>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</si>
  <si>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</si>
  <si>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</si>
  <si>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</si>
  <si>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</si>
  <si>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</si>
  <si>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</si>
  <si>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</si>
  <si>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</si>
  <si>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</si>
  <si>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</si>
  <si>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</si>
  <si>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</si>
  <si>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</si>
  <si>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</si>
  <si>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</si>
  <si>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</si>
  <si>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</si>
  <si>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</si>
  <si>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</si>
  <si>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</si>
  <si>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</si>
  <si>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</si>
  <si>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</si>
  <si>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</si>
  <si>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</si>
  <si>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</si>
  <si>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</si>
  <si>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</si>
  <si>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</si>
  <si>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</si>
  <si>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</si>
  <si>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</si>
  <si>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</si>
  <si>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</si>
  <si>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</si>
  <si>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</si>
  <si>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</si>
  <si>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</si>
  <si>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</si>
  <si>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</si>
  <si>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</si>
  <si>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</si>
  <si>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</si>
  <si>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</si>
  <si>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</si>
  <si>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</si>
  <si>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</si>
  <si>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</si>
  <si>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</si>
  <si>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</si>
  <si>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</si>
  <si>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</si>
  <si>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</si>
  <si>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</si>
  <si>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</si>
  <si>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</si>
  <si>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</si>
  <si>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</si>
  <si>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</si>
  <si>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</si>
  <si>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</si>
  <si>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</si>
  <si>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</si>
  <si>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</si>
  <si>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</si>
  <si>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</si>
  <si>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</si>
  <si>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</si>
  <si>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</si>
  <si>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</si>
  <si>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</si>
  <si>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</si>
  <si>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</si>
  <si>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</si>
  <si>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</si>
  <si>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</si>
  <si>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</si>
  <si>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</si>
  <si>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</si>
  <si>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</si>
  <si>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</si>
  <si>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</si>
  <si>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</si>
  <si>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</si>
  <si>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</si>
  <si>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</si>
  <si>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</si>
  <si>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</si>
  <si>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</si>
  <si>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</si>
  <si>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</si>
  <si>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</si>
  <si>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</si>
  <si>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</si>
  <si>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</si>
  <si>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</si>
  <si>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</si>
  <si>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</si>
  <si>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</si>
  <si>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</si>
  <si>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</si>
  <si>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</si>
  <si>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</si>
  <si>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</si>
  <si>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</si>
  <si>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</si>
  <si>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</si>
  <si>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</si>
  <si>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</si>
  <si>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</si>
  <si>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</si>
  <si>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</si>
  <si>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</si>
  <si>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</si>
  <si>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</si>
  <si>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</si>
  <si>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</si>
  <si>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</si>
  <si>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</si>
  <si>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</si>
  <si>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</si>
  <si>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</si>
  <si>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</si>
  <si>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</si>
  <si>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</si>
  <si>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</si>
  <si>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</si>
  <si>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</si>
  <si>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</si>
  <si>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</si>
  <si>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</si>
  <si>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</si>
  <si>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</si>
  <si>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</si>
  <si>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</si>
  <si>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</si>
  <si>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</si>
  <si>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</si>
  <si>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</si>
  <si>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</si>
  <si>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</si>
  <si>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</si>
  <si>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</si>
  <si>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</si>
  <si>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</si>
  <si>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</si>
  <si>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</si>
  <si>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</si>
  <si>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</si>
  <si>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</si>
  <si>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</si>
  <si>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</si>
  <si>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</si>
  <si>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</si>
  <si>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</si>
  <si>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</si>
  <si>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</si>
  <si>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</si>
  <si>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</si>
  <si>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</si>
  <si>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</si>
  <si>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</si>
  <si>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</si>
  <si>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</si>
  <si>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</si>
  <si>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</si>
  <si>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</si>
  <si>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</si>
  <si>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</si>
  <si>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</si>
  <si>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</si>
  <si>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</si>
  <si>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</si>
  <si>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</si>
  <si>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</si>
  <si>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</si>
  <si>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</si>
  <si>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</si>
  <si>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</si>
  <si>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</si>
  <si>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</si>
  <si>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</si>
  <si>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</si>
  <si>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</si>
  <si>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</si>
  <si>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</si>
  <si>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</si>
  <si>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</si>
  <si>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</si>
  <si>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</si>
  <si>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</si>
  <si>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</si>
  <si>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</si>
  <si>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</si>
  <si>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</si>
  <si>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</si>
  <si>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</si>
  <si>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</si>
  <si>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</si>
  <si>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</si>
  <si>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</si>
  <si>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</si>
  <si>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</si>
  <si>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</si>
  <si>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</si>
  <si>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</si>
  <si>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</si>
  <si>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</si>
  <si>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</si>
  <si>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</si>
  <si>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</si>
  <si>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</si>
  <si>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</si>
  <si>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</si>
  <si>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</si>
  <si>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</si>
  <si>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</si>
  <si>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</si>
  <si>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</si>
  <si>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</si>
  <si>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</si>
  <si>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</si>
  <si>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</si>
  <si>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</si>
  <si>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</si>
  <si>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</si>
  <si>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</si>
  <si>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</si>
  <si>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</si>
  <si>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</si>
  <si>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</si>
  <si>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</si>
  <si>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</si>
  <si>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</si>
  <si>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</si>
  <si>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</si>
  <si>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</si>
  <si>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</si>
  <si>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</si>
  <si>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</si>
  <si>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</si>
  <si>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</si>
  <si>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</si>
  <si>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</si>
  <si>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</si>
  <si>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</si>
  <si>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</si>
  <si>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</si>
  <si>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</si>
  <si>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</si>
  <si>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</si>
  <si>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</si>
  <si>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</si>
  <si>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</si>
  <si>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</si>
  <si>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</si>
  <si>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</si>
  <si>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</si>
  <si>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</si>
  <si>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</si>
  <si>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</si>
  <si>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</si>
  <si>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</si>
  <si>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</si>
  <si>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</si>
  <si>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</si>
  <si>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</si>
  <si>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</si>
  <si>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</si>
  <si>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</si>
  <si>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</si>
  <si>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</si>
  <si>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</si>
  <si>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</si>
  <si>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</si>
  <si>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</si>
  <si>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</si>
  <si>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</si>
  <si>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</si>
  <si>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</si>
  <si>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</si>
  <si>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</si>
  <si>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</si>
  <si>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</si>
  <si>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</si>
  <si>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</si>
  <si>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</si>
  <si>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</si>
  <si>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</si>
  <si>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</si>
  <si>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</si>
  <si>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</si>
  <si>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</si>
  <si>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</si>
  <si>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</si>
  <si>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</si>
  <si>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</si>
  <si>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</si>
  <si>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</si>
  <si>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</si>
  <si>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</si>
  <si>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</si>
  <si>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</si>
  <si>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</si>
  <si>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</si>
  <si>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</si>
  <si>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</si>
  <si>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</si>
  <si>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</si>
  <si>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</si>
  <si>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</si>
  <si>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</si>
  <si>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</si>
  <si>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</si>
  <si>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</si>
  <si>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</si>
  <si>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</si>
  <si>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</si>
  <si>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</si>
  <si>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</si>
  <si>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</si>
  <si>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</si>
  <si>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</si>
  <si>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</si>
  <si>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</si>
  <si>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</si>
  <si>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</si>
  <si>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</si>
  <si>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</si>
  <si>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</si>
  <si>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</si>
  <si>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</si>
  <si>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</si>
  <si>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</si>
  <si>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</si>
  <si>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</si>
  <si>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</si>
  <si>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</si>
  <si>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</si>
  <si>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</si>
  <si>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</si>
  <si>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</si>
  <si>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</si>
  <si>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</si>
  <si>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</si>
  <si>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</si>
  <si>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</si>
  <si>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</si>
  <si>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</si>
  <si>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</si>
  <si>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</si>
  <si>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</si>
  <si>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</si>
  <si>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</si>
  <si>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</si>
  <si>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</si>
  <si>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</si>
  <si>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</si>
  <si>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</si>
  <si>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</si>
  <si>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</si>
  <si>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</si>
  <si>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</si>
  <si>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</si>
  <si>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</si>
  <si>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</si>
  <si>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</si>
  <si>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</si>
  <si>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</si>
  <si>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</si>
  <si>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</si>
  <si>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</si>
  <si>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</si>
  <si>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</si>
  <si>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</si>
  <si>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</si>
  <si>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</si>
  <si>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</si>
  <si>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</si>
  <si>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</si>
  <si>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</si>
  <si>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</si>
  <si>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</si>
  <si>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</si>
  <si>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</si>
  <si>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</si>
  <si>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</si>
  <si>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</si>
  <si>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</si>
  <si>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</si>
  <si>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</si>
  <si>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</si>
  <si>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</si>
  <si>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</si>
  <si>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</si>
  <si>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</si>
  <si>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</si>
  <si>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</si>
  <si>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</si>
  <si>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</si>
  <si>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</si>
  <si>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</si>
  <si>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</si>
  <si>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</si>
  <si>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</si>
  <si>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</si>
  <si>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</si>
  <si>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</si>
  <si>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</si>
  <si>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</si>
  <si>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</si>
  <si>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</si>
  <si>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</si>
  <si>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</si>
  <si>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</si>
  <si>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</si>
  <si>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</si>
  <si>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</si>
  <si>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</si>
  <si>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</si>
  <si>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</si>
  <si>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</si>
  <si>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</si>
  <si>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</si>
  <si>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</si>
  <si>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</si>
  <si>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</si>
  <si>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</si>
  <si>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</si>
  <si>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</si>
  <si>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</si>
  <si>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</si>
  <si>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</si>
  <si>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</si>
  <si>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</si>
  <si>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</si>
  <si>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</si>
  <si>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</si>
  <si>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</si>
  <si>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</si>
  <si>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</si>
  <si>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</si>
  <si>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</si>
  <si>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</si>
  <si>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</si>
  <si>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</si>
  <si>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</si>
  <si>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</si>
  <si>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</si>
  <si>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</si>
  <si>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</si>
  <si>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</si>
  <si>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</si>
  <si>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</si>
  <si>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</si>
  <si>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</si>
  <si>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</si>
  <si>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</si>
  <si>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</si>
  <si>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</si>
  <si>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</si>
  <si>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</si>
  <si>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</si>
  <si>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</si>
  <si>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</si>
  <si>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</si>
  <si>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</si>
  <si>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</si>
  <si>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</si>
  <si>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</si>
  <si>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</si>
  <si>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</si>
  <si>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</si>
  <si>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</si>
  <si>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</si>
  <si>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</si>
  <si>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</si>
  <si>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</si>
  <si>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</si>
  <si>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</si>
  <si>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</si>
  <si>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</si>
  <si>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</si>
  <si>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</si>
  <si>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</si>
  <si>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</si>
  <si>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</si>
  <si>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</si>
  <si>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</si>
  <si>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</si>
  <si>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</si>
  <si>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</si>
  <si>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</si>
  <si>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</si>
  <si>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</si>
  <si>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</si>
  <si>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</si>
  <si>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</si>
  <si>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</si>
  <si>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</si>
  <si>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</si>
  <si>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</si>
  <si>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</si>
  <si>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</si>
  <si>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</si>
  <si>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</si>
  <si>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</si>
  <si>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</si>
  <si>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</si>
  <si>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</si>
  <si>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</si>
  <si>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</si>
  <si>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</si>
  <si>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</si>
  <si>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</si>
  <si>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</si>
  <si>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</si>
  <si>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</si>
  <si>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</si>
  <si>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</si>
  <si>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</si>
  <si>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</si>
  <si>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</si>
  <si>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</si>
  <si>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</si>
  <si>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</si>
  <si>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</si>
  <si>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</si>
  <si>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</si>
  <si>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</si>
  <si>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</si>
  <si>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</si>
  <si>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</si>
  <si>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</si>
  <si>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</si>
  <si>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</si>
  <si>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</si>
  <si>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</si>
  <si>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</si>
  <si>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</si>
  <si>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</si>
  <si>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</si>
  <si>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</si>
  <si>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</si>
  <si>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</si>
  <si>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</si>
  <si>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</si>
  <si>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</si>
  <si>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</si>
  <si>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</si>
  <si>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</si>
  <si>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</si>
  <si>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</si>
  <si>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</si>
  <si>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</si>
  <si>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</si>
  <si>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</si>
  <si>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</si>
  <si>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</si>
  <si>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</si>
  <si>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</si>
  <si>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</si>
  <si>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</si>
  <si>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</si>
  <si>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</si>
  <si>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</si>
  <si>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</si>
  <si>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</si>
  <si>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</si>
  <si>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</si>
  <si>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</si>
  <si>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</si>
  <si>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</si>
  <si>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</si>
  <si>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</si>
  <si>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</si>
  <si>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</si>
  <si>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</si>
  <si>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</si>
  <si>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</si>
  <si>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</si>
  <si>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</si>
  <si>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</si>
  <si>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</si>
  <si>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</si>
  <si>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</si>
  <si>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</si>
  <si>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</si>
  <si>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</si>
  <si>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</si>
  <si>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</si>
  <si>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</si>
  <si>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</si>
  <si>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</si>
  <si>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</si>
  <si>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</si>
  <si>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</si>
  <si>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</si>
  <si>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</si>
  <si>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</si>
  <si>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</si>
  <si>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</si>
  <si>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</si>
  <si>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</si>
  <si>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</si>
  <si>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</si>
  <si>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</si>
  <si>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</si>
  <si>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</si>
  <si>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</si>
  <si>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</si>
  <si>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</si>
  <si>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</si>
  <si>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</si>
  <si>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</si>
  <si>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</si>
  <si>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</si>
  <si>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</si>
  <si>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</si>
  <si>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</si>
  <si>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</si>
  <si>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</si>
  <si>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</si>
  <si>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</si>
  <si>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</si>
  <si>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</si>
  <si>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</si>
  <si>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</si>
  <si>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</si>
  <si>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</si>
  <si>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</si>
  <si>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</si>
  <si>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</si>
  <si>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</si>
  <si>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</si>
  <si>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</si>
  <si>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</si>
  <si>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</si>
  <si>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</si>
  <si>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</si>
  <si>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</si>
  <si>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</si>
  <si>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</si>
  <si>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</si>
  <si>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</si>
  <si>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</si>
  <si>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</si>
  <si>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</si>
  <si>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</si>
  <si>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</si>
  <si>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</si>
  <si>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</si>
  <si>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</si>
  <si>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</si>
  <si>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</si>
  <si>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</si>
  <si>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</si>
  <si>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</si>
  <si>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</si>
  <si>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</si>
  <si>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</si>
  <si>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</si>
  <si>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</si>
  <si>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</si>
  <si>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</si>
  <si>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</si>
  <si>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</si>
  <si>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</si>
  <si>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</si>
  <si>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</si>
  <si>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</si>
  <si>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</si>
  <si>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</si>
  <si>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</si>
  <si>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</si>
  <si>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</si>
  <si>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</si>
  <si>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</si>
  <si>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</si>
  <si>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</si>
  <si>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</si>
  <si>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</si>
  <si>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</si>
  <si>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</si>
  <si>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</si>
  <si>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</si>
  <si>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</si>
  <si>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</si>
  <si>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</si>
  <si>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</si>
  <si>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</si>
  <si>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</si>
  <si>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</si>
  <si>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</si>
  <si>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</si>
  <si>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</si>
  <si>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</si>
  <si>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</si>
  <si>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</si>
  <si>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</si>
  <si>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</si>
  <si>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</si>
  <si>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</si>
  <si>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</si>
  <si>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</si>
  <si>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</si>
  <si>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</si>
  <si>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</si>
  <si>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</si>
  <si>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</si>
  <si>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</si>
  <si>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</si>
  <si>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</si>
  <si>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</si>
  <si>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</si>
  <si>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</si>
  <si>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</si>
  <si>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</si>
  <si>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</si>
  <si>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</si>
  <si>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</si>
  <si>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</si>
  <si>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</si>
  <si>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</si>
  <si>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</si>
  <si>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</si>
  <si>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</si>
  <si>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</si>
  <si>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</si>
  <si>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</si>
  <si>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</si>
  <si>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</si>
  <si>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</si>
  <si>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</si>
  <si>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</si>
  <si>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</si>
  <si>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</si>
  <si>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</si>
  <si>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</si>
  <si>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</si>
  <si>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</si>
  <si>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</si>
  <si>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</si>
  <si>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</si>
  <si>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</si>
  <si>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</si>
  <si>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</si>
  <si>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</si>
  <si>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</si>
  <si>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</si>
  <si>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</si>
  <si>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</si>
  <si>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</si>
  <si>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</si>
  <si>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</si>
  <si>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</si>
  <si>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</si>
  <si>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</si>
  <si>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</si>
  <si>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</si>
  <si>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</si>
  <si>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</si>
  <si>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</si>
  <si>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</si>
  <si>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</si>
  <si>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</si>
  <si>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</si>
  <si>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</si>
  <si>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</si>
  <si>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</si>
  <si>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</si>
  <si>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</si>
  <si>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</si>
  <si>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</si>
  <si>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</si>
  <si>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</si>
  <si>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</si>
  <si>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</si>
  <si>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</si>
  <si>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</si>
  <si>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</si>
  <si>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</si>
  <si>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</si>
  <si>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</si>
  <si>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</si>
  <si>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</si>
  <si>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</si>
  <si>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</si>
  <si>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</si>
  <si>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</si>
  <si>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</si>
  <si>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</si>
  <si>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</si>
  <si>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</si>
  <si>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</si>
  <si>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</si>
  <si>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</si>
  <si>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</si>
  <si>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</si>
  <si>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</si>
  <si>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</si>
  <si>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</si>
  <si>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</si>
  <si>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</si>
  <si>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</si>
  <si>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</si>
  <si>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</si>
  <si>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</si>
  <si>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</si>
  <si>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</si>
  <si>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</si>
  <si>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</si>
  <si>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</si>
  <si>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</si>
  <si>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</si>
  <si>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</si>
  <si>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</si>
  <si>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</si>
  <si>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</si>
  <si>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</si>
  <si>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</si>
  <si>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</si>
  <si>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</si>
  <si>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</si>
  <si>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</si>
  <si>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</si>
  <si>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</si>
  <si>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</si>
  <si>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</si>
  <si>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</si>
  <si>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</si>
  <si>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</si>
  <si>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</si>
  <si>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</si>
  <si>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</si>
  <si>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</si>
  <si>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</si>
  <si>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</si>
  <si>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</si>
  <si>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</si>
  <si>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</si>
  <si>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</si>
  <si>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</si>
  <si>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</si>
  <si>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</si>
  <si>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</si>
  <si>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</si>
  <si>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</si>
  <si>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</si>
  <si>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</si>
  <si>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</si>
  <si>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</si>
  <si>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</si>
  <si>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</si>
  <si>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</si>
  <si>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</si>
  <si>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</si>
  <si>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</si>
  <si>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</si>
  <si>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</si>
  <si>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</si>
  <si>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</si>
  <si>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</si>
  <si>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</si>
  <si>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</si>
  <si>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</si>
  <si>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</si>
  <si>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</si>
  <si>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</si>
  <si>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</si>
  <si>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</si>
  <si>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</si>
  <si>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</si>
  <si>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</si>
  <si>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</si>
  <si>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</si>
  <si>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</si>
  <si>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</si>
  <si>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</si>
  <si>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</si>
  <si>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</si>
  <si>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</si>
  <si>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</si>
  <si>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</si>
  <si>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</si>
  <si>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</si>
  <si>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</si>
  <si>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</si>
  <si>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</si>
  <si>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</si>
  <si>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</si>
  <si>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</si>
  <si>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</si>
  <si>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</si>
  <si>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</si>
  <si>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</si>
  <si>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</si>
  <si>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</si>
  <si>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</si>
  <si>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</si>
  <si>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</si>
  <si>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</si>
  <si>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</si>
  <si>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</si>
  <si>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</si>
  <si>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</si>
  <si>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</si>
  <si>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</si>
  <si>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</si>
  <si>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</si>
  <si>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</si>
  <si>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</si>
  <si>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</si>
  <si>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</si>
  <si>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</si>
  <si>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</si>
  <si>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</si>
  <si>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</si>
  <si>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</si>
  <si>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</si>
  <si>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</si>
  <si>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</si>
  <si>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</si>
  <si>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</si>
  <si>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</si>
  <si>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</si>
  <si>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</si>
  <si>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</si>
  <si>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</si>
  <si>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</si>
  <si>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</si>
  <si>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</si>
  <si>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</si>
  <si>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</si>
  <si>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</si>
  <si>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</si>
  <si>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</si>
  <si>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</si>
  <si>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</si>
  <si>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</si>
  <si>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</si>
  <si>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</si>
  <si>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</si>
  <si>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</si>
  <si>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</si>
  <si>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</si>
  <si>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</si>
  <si>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</si>
  <si>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</si>
  <si>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</si>
  <si>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</si>
  <si>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</si>
  <si>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</si>
  <si>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</si>
  <si>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</si>
  <si>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</si>
  <si>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</si>
  <si>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</si>
  <si>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</si>
  <si>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</si>
  <si>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</si>
  <si>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</si>
  <si>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</si>
  <si>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</si>
  <si>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</si>
  <si>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</si>
  <si>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</si>
  <si>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</si>
  <si>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</si>
  <si>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</si>
  <si>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</si>
  <si>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</si>
  <si>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</si>
  <si>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</si>
  <si>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</si>
  <si>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</si>
  <si>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</si>
  <si>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</si>
  <si>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</si>
  <si>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</si>
  <si>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</si>
  <si>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</si>
  <si>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</si>
  <si>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</si>
  <si>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</si>
  <si>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</si>
  <si>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</si>
  <si>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</si>
  <si>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</si>
  <si>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</si>
  <si>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</si>
  <si>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</si>
  <si>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</si>
  <si>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</si>
  <si>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</si>
  <si>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</si>
  <si>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</si>
  <si>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</si>
  <si>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</si>
  <si>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</si>
  <si>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</si>
  <si>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</si>
  <si>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</si>
  <si>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</si>
  <si>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</si>
  <si>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</si>
  <si>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</si>
  <si>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</si>
  <si>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</si>
  <si>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</si>
  <si>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</si>
  <si>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</si>
  <si>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</si>
  <si>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</si>
  <si>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</si>
  <si>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</si>
  <si>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</si>
  <si>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</si>
  <si>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</si>
  <si>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</si>
  <si>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</si>
  <si>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</si>
  <si>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</si>
  <si>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</si>
  <si>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</si>
  <si>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</si>
  <si>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</si>
  <si>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</si>
  <si>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</si>
  <si>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</si>
  <si>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</si>
  <si>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</si>
  <si>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</si>
  <si>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</si>
  <si>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</si>
  <si>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</si>
  <si>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</si>
  <si>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</si>
  <si>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</si>
  <si>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</si>
  <si>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</si>
  <si>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</si>
  <si>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</si>
  <si>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</si>
  <si>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</si>
  <si>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</si>
  <si>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</si>
  <si>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</si>
  <si>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</si>
  <si>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</si>
  <si>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</si>
  <si>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</si>
  <si>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</si>
  <si>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</si>
  <si>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</si>
  <si>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</si>
  <si>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</si>
  <si>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</si>
  <si>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</si>
  <si>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</si>
  <si>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</si>
  <si>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</si>
  <si>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</si>
  <si>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</si>
  <si>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</si>
  <si>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</si>
  <si>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</si>
  <si>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</si>
  <si>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</si>
  <si>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</si>
  <si>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</si>
  <si>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</si>
  <si>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</si>
  <si>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</si>
  <si>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</si>
  <si>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</si>
  <si>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</si>
  <si>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</si>
  <si>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</si>
  <si>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</si>
  <si>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</si>
  <si>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</si>
  <si>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</si>
  <si>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</si>
  <si>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</si>
  <si>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</si>
  <si>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</si>
  <si>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</si>
  <si>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</si>
  <si>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</si>
  <si>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</si>
  <si>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</si>
  <si>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</si>
  <si>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</si>
  <si>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</si>
  <si>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</si>
  <si>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</si>
  <si>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</si>
  <si>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</si>
  <si>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</si>
  <si>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</si>
  <si>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</si>
  <si>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</si>
  <si>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</si>
  <si>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</si>
  <si>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</si>
  <si>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</si>
  <si>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</si>
  <si>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</si>
  <si>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</si>
  <si>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</si>
  <si>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</si>
  <si>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</si>
  <si>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</si>
  <si>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</si>
  <si>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</si>
  <si>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</si>
  <si>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</si>
  <si>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</si>
  <si>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</si>
  <si>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</si>
  <si>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</si>
  <si>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</si>
  <si>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</si>
  <si>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</si>
  <si>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</si>
  <si>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</si>
  <si>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</si>
  <si>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</si>
  <si>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</si>
  <si>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</si>
  <si>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</si>
  <si>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</si>
  <si>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</si>
  <si>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</si>
  <si>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</si>
  <si>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</si>
  <si>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</si>
  <si>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</si>
  <si>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</si>
  <si>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</si>
  <si>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</si>
  <si>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</si>
  <si>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</si>
  <si>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</si>
  <si>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</si>
  <si>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</si>
  <si>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</si>
  <si>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</si>
  <si>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</si>
  <si>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</si>
  <si>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</si>
  <si>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</si>
  <si>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</si>
  <si>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</si>
  <si>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</si>
  <si>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</si>
  <si>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</si>
  <si>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</si>
  <si>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</si>
  <si>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</si>
  <si>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</si>
  <si>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</si>
  <si>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</si>
  <si>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</si>
  <si>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</si>
  <si>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</si>
  <si>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</si>
  <si>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</si>
  <si>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</si>
  <si>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</si>
  <si>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</si>
  <si>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</si>
  <si>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</si>
  <si>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</si>
  <si>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</si>
  <si>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</si>
  <si>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</si>
  <si>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</si>
  <si>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</si>
  <si>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</si>
  <si>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</si>
  <si>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</si>
  <si>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</si>
  <si>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</si>
  <si>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</si>
  <si>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</si>
  <si>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</si>
  <si>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</si>
  <si>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</si>
  <si>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</si>
  <si>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</si>
  <si>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</si>
  <si>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</si>
  <si>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</si>
  <si>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</si>
  <si>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</si>
  <si>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</si>
  <si>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</si>
  <si>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</si>
  <si>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</si>
  <si>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</si>
  <si>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</si>
  <si>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</si>
  <si>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</si>
  <si>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</si>
  <si>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</si>
  <si>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</si>
  <si>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</si>
  <si>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</si>
  <si>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</si>
  <si>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</si>
  <si>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</si>
  <si>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</si>
  <si>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</si>
  <si>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</si>
  <si>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</si>
  <si>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</si>
  <si>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</si>
  <si>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</si>
  <si>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</si>
  <si>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</si>
  <si>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</si>
  <si>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</si>
  <si>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</si>
  <si>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</si>
  <si>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</si>
  <si>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</si>
  <si>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</si>
  <si>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</si>
  <si>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</si>
  <si>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</si>
  <si>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</si>
  <si>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</si>
  <si>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</si>
  <si>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</si>
  <si>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</si>
  <si>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</si>
  <si>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</si>
  <si>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</si>
  <si>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</si>
  <si>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</si>
  <si>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</si>
  <si>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</si>
  <si>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</si>
  <si>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</si>
  <si>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</si>
  <si>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</si>
  <si>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</si>
  <si>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</si>
  <si>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</si>
  <si>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</si>
  <si>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</si>
  <si>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</si>
  <si>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</si>
  <si>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</si>
  <si>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</si>
  <si>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</si>
  <si>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</si>
  <si>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</si>
  <si>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</si>
  <si>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</si>
  <si>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</si>
  <si>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</si>
  <si>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</si>
  <si>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</si>
  <si>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</si>
  <si>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</si>
  <si>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</si>
  <si>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</si>
  <si>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</si>
  <si>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</si>
  <si>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</si>
  <si>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</si>
  <si>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</si>
  <si>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</si>
  <si>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</si>
  <si>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</si>
  <si>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</si>
  <si>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</si>
  <si>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</si>
  <si>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</si>
  <si>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</si>
  <si>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</si>
  <si>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</si>
  <si>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</si>
  <si>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</si>
  <si>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</si>
  <si>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</si>
  <si>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</si>
  <si>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</si>
  <si>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</si>
  <si>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</si>
  <si>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</si>
  <si>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</si>
  <si>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</si>
  <si>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</si>
  <si>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</si>
  <si>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</si>
  <si>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</si>
  <si>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</si>
  <si>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</si>
  <si>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</si>
  <si>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</si>
  <si>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</si>
  <si>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</si>
  <si>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</si>
  <si>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</si>
  <si>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</si>
  <si>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</si>
  <si>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</si>
  <si>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</si>
  <si>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</si>
  <si>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</si>
  <si>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</si>
  <si>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</si>
  <si>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</si>
  <si>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</si>
  <si>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</si>
  <si>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</si>
  <si>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</si>
  <si>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</si>
  <si>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</si>
  <si>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</si>
  <si>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</si>
  <si>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</si>
  <si>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</si>
  <si>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</si>
  <si>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</si>
  <si>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</si>
  <si>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</si>
  <si>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</si>
  <si>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</si>
  <si>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</si>
  <si>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</si>
  <si>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</si>
  <si>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</si>
  <si>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</si>
  <si>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</si>
  <si>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</si>
  <si>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</si>
  <si>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</si>
  <si>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</si>
  <si>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</si>
  <si>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</si>
  <si>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</si>
  <si>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</si>
  <si>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</si>
  <si>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</si>
  <si>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</si>
  <si>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</si>
  <si>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</si>
  <si>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</si>
  <si>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</si>
  <si>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</si>
  <si>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</si>
  <si>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</si>
  <si>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</si>
  <si>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</si>
  <si>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</si>
  <si>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</si>
  <si>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</si>
  <si>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</si>
  <si>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</si>
  <si>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</si>
  <si>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</si>
  <si>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</si>
  <si>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</si>
  <si>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</si>
  <si>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</si>
  <si>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</si>
  <si>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</si>
  <si>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</si>
  <si>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</si>
  <si>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</si>
  <si>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</si>
  <si>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</si>
  <si>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</si>
  <si>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</si>
  <si>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</si>
  <si>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</si>
  <si>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</si>
  <si>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</si>
  <si>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</si>
  <si>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</si>
  <si>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</si>
  <si>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</si>
  <si>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</si>
  <si>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</si>
  <si>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</si>
  <si>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</si>
  <si>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</si>
  <si>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</si>
  <si>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</si>
  <si>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</si>
  <si>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</si>
  <si>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</si>
  <si>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</si>
  <si>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</si>
  <si>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</si>
  <si>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</si>
  <si>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</si>
  <si>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</si>
  <si>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</si>
  <si>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</si>
  <si>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</si>
  <si>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</si>
  <si>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</si>
  <si>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</si>
  <si>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</si>
  <si>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</si>
  <si>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</si>
  <si>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</si>
  <si>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</si>
  <si>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</si>
  <si>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</si>
  <si>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</si>
  <si>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</si>
  <si>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</si>
  <si>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</si>
  <si>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</si>
  <si>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</si>
  <si>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</si>
  <si>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</si>
  <si>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</si>
  <si>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</si>
  <si>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</si>
  <si>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</si>
  <si>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</si>
  <si>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</si>
  <si>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</si>
  <si>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</si>
  <si>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</si>
  <si>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</si>
  <si>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</si>
  <si>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</si>
  <si>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</si>
  <si>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</si>
  <si>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</si>
  <si>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</si>
  <si>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</si>
  <si>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</si>
  <si>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</si>
  <si>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</si>
  <si>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</si>
  <si>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</si>
  <si>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</si>
  <si>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</si>
  <si>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</si>
  <si>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</si>
  <si>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</si>
  <si>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</si>
  <si>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</si>
  <si>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</si>
  <si>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</si>
  <si>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</si>
  <si>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</si>
  <si>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</si>
  <si>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</si>
  <si>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</si>
  <si>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</si>
  <si>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</si>
  <si>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</si>
  <si>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</si>
  <si>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</si>
  <si>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</si>
  <si>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</si>
  <si>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</si>
  <si>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</si>
  <si>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</si>
  <si>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</si>
  <si>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</si>
  <si>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</si>
  <si>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</si>
  <si>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</si>
  <si>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</si>
  <si>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</si>
  <si>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</si>
  <si>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</si>
  <si>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</si>
  <si>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</si>
  <si>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</si>
  <si>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</si>
  <si>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</si>
  <si>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</si>
  <si>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</si>
  <si>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</si>
  <si>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</si>
  <si>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</si>
  <si>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</si>
  <si>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</si>
  <si>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</si>
  <si>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</si>
  <si>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</si>
  <si>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</si>
  <si>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</si>
  <si>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</si>
  <si>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</si>
  <si>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</si>
  <si>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</si>
  <si>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</si>
  <si>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</si>
  <si>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</si>
  <si>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</si>
  <si>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</si>
  <si>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</si>
  <si>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</si>
  <si>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</si>
  <si>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</si>
  <si>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</si>
  <si>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</si>
  <si>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</si>
  <si>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</si>
  <si>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</si>
  <si>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</si>
  <si>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</si>
  <si>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</si>
  <si>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</si>
  <si>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</si>
  <si>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</si>
  <si>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</si>
  <si>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</si>
  <si>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</si>
  <si>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</si>
  <si>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</si>
  <si>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</si>
  <si>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</si>
  <si>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</si>
  <si>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</si>
  <si>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</si>
  <si>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</si>
  <si>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</si>
  <si>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</si>
  <si>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</si>
  <si>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</si>
  <si>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</si>
  <si>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</si>
  <si>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</si>
  <si>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</si>
  <si>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</si>
  <si>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</si>
  <si>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</si>
  <si>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</si>
  <si>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</si>
  <si>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</si>
  <si>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</si>
  <si>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</si>
  <si>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</si>
  <si>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</si>
  <si>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</si>
  <si>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</si>
  <si>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</si>
  <si>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</si>
  <si>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</si>
  <si>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</si>
  <si>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</si>
  <si>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</si>
  <si>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</si>
  <si>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</si>
  <si>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</si>
  <si>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</si>
  <si>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</si>
  <si>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</si>
  <si>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</si>
  <si>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</si>
  <si>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</si>
  <si>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</si>
  <si>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</si>
  <si>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</si>
  <si>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</si>
  <si>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</si>
  <si>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</si>
  <si>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</si>
  <si>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</si>
  <si>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</si>
  <si>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</si>
  <si>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</si>
  <si>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</si>
  <si>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</si>
  <si>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</si>
  <si>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</si>
  <si>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</si>
  <si>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</si>
  <si>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</si>
  <si>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</si>
  <si>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</si>
  <si>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</si>
  <si>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</si>
  <si>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</si>
  <si>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</si>
  <si>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</si>
  <si>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</si>
  <si>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</si>
  <si>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</si>
  <si>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</si>
  <si>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</si>
  <si>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</si>
  <si>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</si>
  <si>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</si>
  <si>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</si>
  <si>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</si>
  <si>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</si>
  <si>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</si>
  <si>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</si>
  <si>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</si>
  <si>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</si>
  <si>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</si>
  <si>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</si>
  <si>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</si>
  <si>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</si>
  <si>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</si>
  <si>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</si>
  <si>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</si>
  <si>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</si>
  <si>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</si>
  <si>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</si>
  <si>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</si>
  <si>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</si>
  <si>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</si>
  <si>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</si>
  <si>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</si>
  <si>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</si>
  <si>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</si>
  <si>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</si>
  <si>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</si>
  <si>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</si>
  <si>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</si>
  <si>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</si>
  <si>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</si>
  <si>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</si>
  <si>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</si>
  <si>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</si>
  <si>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</si>
  <si>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</si>
  <si>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</si>
  <si>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</si>
  <si>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</si>
  <si>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</si>
  <si>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</si>
  <si>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</si>
  <si>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</si>
  <si>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</si>
  <si>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</si>
  <si>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</si>
  <si>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</si>
  <si>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</si>
  <si>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</si>
  <si>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</si>
  <si>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</si>
  <si>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</si>
  <si>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</si>
  <si>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</si>
  <si>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</si>
  <si>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</si>
  <si>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</si>
  <si>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</si>
  <si>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</si>
  <si>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</si>
  <si>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</si>
  <si>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</si>
  <si>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</si>
  <si>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</si>
  <si>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</si>
  <si>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</si>
  <si>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</si>
  <si>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</si>
  <si>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</si>
  <si>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</si>
  <si>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</si>
  <si>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</si>
  <si>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</si>
  <si>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</si>
  <si>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</si>
  <si>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</si>
  <si>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</si>
  <si>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</si>
  <si>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</si>
  <si>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</si>
  <si>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</si>
  <si>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</si>
  <si>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</si>
  <si>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</si>
  <si>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</si>
  <si>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</si>
  <si>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</si>
  <si>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</si>
  <si>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</si>
  <si>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</si>
  <si>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</si>
  <si>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</si>
  <si>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</si>
  <si>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</si>
  <si>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</si>
  <si>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</si>
  <si>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</si>
  <si>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</si>
  <si>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</si>
  <si>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</si>
  <si>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</si>
  <si>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</si>
  <si>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</si>
  <si>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</si>
  <si>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</si>
  <si>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</si>
  <si>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</si>
  <si>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</si>
  <si>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</si>
  <si>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</si>
  <si>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</si>
  <si>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</si>
  <si>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</si>
  <si>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</si>
  <si>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</si>
  <si>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</si>
  <si>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</si>
  <si>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</si>
  <si>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</si>
  <si>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</si>
  <si>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</si>
  <si>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</si>
  <si>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</si>
  <si>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</si>
  <si>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</si>
  <si>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</si>
  <si>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</si>
  <si>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</si>
  <si>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</si>
  <si>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</si>
  <si>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</si>
  <si>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</si>
  <si>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</si>
  <si>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</si>
  <si>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</si>
  <si>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</si>
  <si>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</si>
  <si>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</si>
  <si>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</si>
  <si>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</si>
  <si>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</si>
  <si>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</si>
  <si>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</si>
  <si>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</si>
  <si>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</si>
  <si>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</si>
  <si>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</si>
  <si>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</si>
  <si>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</si>
  <si>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</si>
  <si>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</si>
  <si>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</si>
  <si>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</si>
  <si>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</si>
  <si>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</si>
  <si>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</si>
  <si>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</si>
  <si>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</si>
  <si>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</si>
  <si>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</si>
  <si>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</si>
  <si>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</si>
  <si>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</si>
  <si>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</si>
  <si>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</si>
  <si>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</si>
  <si>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</si>
  <si>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</si>
  <si>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</si>
  <si>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</si>
  <si>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</si>
  <si>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</si>
  <si>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</si>
  <si>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</si>
  <si>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</si>
  <si>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</si>
  <si>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</si>
  <si>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</si>
  <si>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</si>
  <si>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</si>
  <si>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</si>
  <si>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</si>
  <si>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</si>
  <si>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</si>
  <si>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</si>
  <si>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</si>
  <si>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</si>
  <si>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</si>
  <si>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</si>
  <si>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</si>
  <si>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</si>
  <si>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</si>
  <si>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</si>
  <si>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</si>
  <si>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</si>
  <si>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</si>
  <si>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</si>
  <si>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</si>
  <si>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</si>
  <si>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</si>
  <si>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</si>
  <si>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</si>
  <si>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</si>
  <si>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</si>
  <si>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</si>
  <si>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</si>
  <si>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</si>
  <si>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</si>
  <si>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</si>
  <si>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</si>
  <si>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</si>
  <si>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</si>
  <si>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</si>
  <si>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</si>
  <si>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</si>
  <si>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</si>
  <si>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</si>
  <si>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</si>
  <si>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</si>
  <si>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</si>
  <si>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</si>
  <si>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</si>
  <si>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</si>
  <si>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</si>
  <si>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</si>
  <si>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</si>
  <si>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</si>
  <si>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</si>
  <si>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</si>
  <si>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</si>
  <si>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</si>
  <si>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</si>
  <si>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</si>
  <si>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</si>
  <si>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</si>
  <si>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</si>
  <si>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</si>
  <si>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</si>
  <si>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</si>
  <si>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</si>
  <si>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</si>
  <si>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</si>
  <si>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</si>
  <si>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</si>
  <si>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</si>
  <si>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</si>
  <si>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</si>
  <si>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</si>
  <si>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</si>
  <si>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</si>
  <si>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</si>
  <si>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</si>
  <si>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</si>
  <si>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</si>
  <si>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</si>
  <si>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</si>
  <si>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</si>
  <si>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</si>
  <si>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</si>
  <si>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</si>
  <si>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</si>
  <si>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</si>
  <si>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</si>
  <si>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</si>
  <si>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</si>
  <si>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</si>
  <si>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</si>
  <si>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</si>
  <si>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</si>
  <si>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p</t>
  </si>
  <si>
    <t>N</t>
  </si>
  <si>
    <t>R(%)</t>
  </si>
  <si>
    <t>SI</t>
  </si>
  <si>
    <t>Num1</t>
  </si>
  <si>
    <t>Num2</t>
  </si>
  <si>
    <t>Sum</t>
  </si>
  <si>
    <t xml:space="preserve">Difference </t>
  </si>
  <si>
    <t>Product</t>
  </si>
  <si>
    <t>Division</t>
  </si>
  <si>
    <t>Average</t>
  </si>
  <si>
    <t>Autosum</t>
  </si>
  <si>
    <t>Item</t>
  </si>
  <si>
    <t>Apple</t>
  </si>
  <si>
    <t>Banana</t>
  </si>
  <si>
    <t>Mango</t>
  </si>
  <si>
    <t>Oranges</t>
  </si>
  <si>
    <t>Price</t>
  </si>
  <si>
    <t>Qty</t>
  </si>
  <si>
    <t>Amount</t>
  </si>
  <si>
    <t>Abs Refer</t>
  </si>
  <si>
    <t xml:space="preserve">Name </t>
  </si>
  <si>
    <t>Aman</t>
  </si>
  <si>
    <t>Abhay</t>
  </si>
  <si>
    <t>Ajay</t>
  </si>
  <si>
    <t>Bhavesh</t>
  </si>
  <si>
    <t>Bhavin</t>
  </si>
  <si>
    <t>Bhargav</t>
  </si>
  <si>
    <t>Chintu</t>
  </si>
  <si>
    <t>English</t>
  </si>
  <si>
    <t>Maths</t>
  </si>
  <si>
    <t>Science</t>
  </si>
  <si>
    <t>Chintoy</t>
  </si>
  <si>
    <t>Total_Marks</t>
  </si>
  <si>
    <t>Total Marks by Subjects</t>
  </si>
  <si>
    <t>Sum of Total Marks</t>
  </si>
  <si>
    <t xml:space="preserve"> </t>
  </si>
  <si>
    <t>Updated Total Marks</t>
  </si>
  <si>
    <t>English Marks reduced by 10%</t>
  </si>
  <si>
    <t>Sum of Updated Total Marks</t>
  </si>
  <si>
    <t>Melodi</t>
  </si>
  <si>
    <t>average marks</t>
  </si>
  <si>
    <t>Total</t>
  </si>
  <si>
    <t>Running Total</t>
  </si>
  <si>
    <t>Count</t>
  </si>
  <si>
    <t>Column1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</si>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</sst>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3" borderId="2" xfId="0" applyFont="1" applyFill="1" applyBorder="1"/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8" borderId="2" xfId="0" applyFont="1" applyFill="1" applyBorder="1"/>
    <xf numFmtId="0" fontId="0" fillId="0" borderId="1" xfId="0" applyBorder="1"/>
    <xf numFmtId="0" fontId="0" fillId="9" borderId="2" xfId="0" applyFill="1" applyBorder="1"/>
    <xf numFmtId="0" fontId="0" fillId="10" borderId="2" xfId="0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0" fillId="10" borderId="1" xfId="0" applyFill="1" applyBorder="1"/>
    <xf numFmtId="0" fontId="6" fillId="7" borderId="5" xfId="0" applyFont="1" applyFill="1" applyBorder="1"/>
    <xf numFmtId="0" fontId="6" fillId="7" borderId="4" xfId="0" applyFont="1" applyFill="1" applyBorder="1"/>
    <xf numFmtId="0" fontId="1" fillId="13" borderId="5" xfId="0" applyFont="1" applyFill="1" applyBorder="1"/>
    <xf numFmtId="0" fontId="0" fillId="13" borderId="5" xfId="0" applyFont="1" applyFill="1" applyBorder="1"/>
    <xf numFmtId="0" fontId="8" fillId="13" borderId="4" xfId="0" applyFont="1" applyFill="1" applyBorder="1"/>
    <xf numFmtId="0" fontId="0" fillId="0" borderId="5" xfId="0" applyFont="1" applyBorder="1"/>
    <xf numFmtId="0" fontId="7" fillId="0" borderId="3" xfId="0" applyFont="1" applyBorder="1"/>
    <xf numFmtId="0" fontId="8" fillId="0" borderId="3" xfId="0" applyFont="1" applyBorder="1"/>
    <xf numFmtId="0" fontId="8" fillId="0" borderId="2" xfId="0" applyFont="1" applyBorder="1"/>
    <xf numFmtId="0" fontId="1" fillId="14" borderId="2" xfId="0" applyFont="1" applyFill="1" applyBorder="1"/>
  </cellXfs>
  <cellStyles count="1">
    <cellStyle name="Normal" xfId="0" builtinId="0"/>
  </cellStyles>
  <dxfs count="2">
    <dxf>
      <font>
        <color theme="9" tint="-0.24994659260841701"/>
      </font>
    </dxf>
    <dxf>
      <font>
        <color theme="8" tint="0.39994506668294322"/>
      </font>
    </dxf>
  </dxfs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C1" zoomScaleNormal="100" workbookViewId="0">
      <selection activeCell="G50" sqref="G50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DFF6-32FE-4353-8C19-4B8F030A394A}">
  <dimension ref="A1:N21"/>
  <sheetViews>
    <sheetView topLeftCell="C5" zoomScale="117" workbookViewId="0">
      <selection activeCell="I18" sqref="I18"/>
    </sheetView>
  </sheetViews>
  <sheetFormatPr defaultRowHeight="14.4" x14ac:dyDescent="0.3"/>
  <cols>
    <col min="10" max="10" width="10" bestFit="1" customWidth="1"/>
    <col min="11" max="11" width="7.33203125" bestFit="1" customWidth="1"/>
  </cols>
  <sheetData>
    <row r="1" spans="1:14" x14ac:dyDescent="0.3">
      <c r="G1" s="8" t="s">
        <v>15384</v>
      </c>
      <c r="H1" s="8" t="s">
        <v>15385</v>
      </c>
      <c r="I1" s="8" t="s">
        <v>15386</v>
      </c>
      <c r="J1" s="8" t="s">
        <v>15387</v>
      </c>
      <c r="K1" s="8" t="s">
        <v>15388</v>
      </c>
      <c r="L1" s="8" t="s">
        <v>15389</v>
      </c>
      <c r="M1" s="8" t="s">
        <v>15390</v>
      </c>
      <c r="N1" s="8" t="s">
        <v>15391</v>
      </c>
    </row>
    <row r="2" spans="1:14" x14ac:dyDescent="0.3">
      <c r="A2" t="s">
        <v>15380</v>
      </c>
      <c r="B2" t="s">
        <v>15381</v>
      </c>
      <c r="C2" t="s">
        <v>15382</v>
      </c>
      <c r="D2" t="s">
        <v>15383</v>
      </c>
      <c r="G2" s="9">
        <v>10</v>
      </c>
      <c r="H2" s="9">
        <v>100</v>
      </c>
      <c r="I2" s="9">
        <f>G2+H2</f>
        <v>110</v>
      </c>
      <c r="J2" s="9">
        <f>G2-H2</f>
        <v>-90</v>
      </c>
      <c r="K2" s="9">
        <f>G2*H2</f>
        <v>1000</v>
      </c>
      <c r="L2" s="9">
        <f>G2/H2</f>
        <v>0.1</v>
      </c>
      <c r="M2" s="9">
        <f>AVERAGE(G2,H2)</f>
        <v>55</v>
      </c>
      <c r="N2" s="9">
        <f>SUM(G2:M2)</f>
        <v>1185.0999999999999</v>
      </c>
    </row>
    <row r="3" spans="1:14" x14ac:dyDescent="0.3">
      <c r="A3">
        <v>1000</v>
      </c>
      <c r="G3" s="9">
        <v>20</v>
      </c>
      <c r="H3" s="9">
        <v>120</v>
      </c>
      <c r="I3" s="9">
        <f t="shared" ref="I3:I8" si="0">G3+H3</f>
        <v>140</v>
      </c>
      <c r="J3" s="9">
        <f t="shared" ref="J3:J8" si="1">G3-H3</f>
        <v>-100</v>
      </c>
      <c r="K3" s="9">
        <f t="shared" ref="K3:K8" si="2">G3*H3</f>
        <v>2400</v>
      </c>
      <c r="L3" s="9">
        <f t="shared" ref="L3:L8" si="3">G3/H3</f>
        <v>0.16666666666666666</v>
      </c>
      <c r="M3" s="9">
        <f t="shared" ref="M3:M8" si="4">AVERAGE(G3,H3)</f>
        <v>70</v>
      </c>
      <c r="N3" s="9">
        <f t="shared" ref="N3:N8" si="5">SUM(G3:M3)</f>
        <v>2650.1666666666665</v>
      </c>
    </row>
    <row r="4" spans="1:14" x14ac:dyDescent="0.3">
      <c r="G4" s="9">
        <v>30</v>
      </c>
      <c r="H4" s="9">
        <v>130</v>
      </c>
      <c r="I4" s="9">
        <f t="shared" si="0"/>
        <v>160</v>
      </c>
      <c r="J4" s="9">
        <f t="shared" si="1"/>
        <v>-100</v>
      </c>
      <c r="K4" s="9">
        <f t="shared" si="2"/>
        <v>3900</v>
      </c>
      <c r="L4" s="9">
        <f t="shared" si="3"/>
        <v>0.23076923076923078</v>
      </c>
      <c r="M4" s="9">
        <f t="shared" si="4"/>
        <v>80</v>
      </c>
      <c r="N4" s="9">
        <f t="shared" si="5"/>
        <v>4200.2307692307695</v>
      </c>
    </row>
    <row r="5" spans="1:14" x14ac:dyDescent="0.3">
      <c r="G5" s="9">
        <v>40</v>
      </c>
      <c r="H5" s="9">
        <v>140</v>
      </c>
      <c r="I5" s="9">
        <f t="shared" si="0"/>
        <v>180</v>
      </c>
      <c r="J5" s="9">
        <f t="shared" si="1"/>
        <v>-100</v>
      </c>
      <c r="K5" s="9">
        <f t="shared" si="2"/>
        <v>5600</v>
      </c>
      <c r="L5" s="9">
        <f t="shared" si="3"/>
        <v>0.2857142857142857</v>
      </c>
      <c r="M5" s="9">
        <f t="shared" si="4"/>
        <v>90</v>
      </c>
      <c r="N5" s="9">
        <f t="shared" si="5"/>
        <v>5950.2857142857147</v>
      </c>
    </row>
    <row r="6" spans="1:14" x14ac:dyDescent="0.3">
      <c r="G6" s="9">
        <v>50</v>
      </c>
      <c r="H6" s="9">
        <v>170</v>
      </c>
      <c r="I6" s="9">
        <f t="shared" si="0"/>
        <v>220</v>
      </c>
      <c r="J6" s="9">
        <f t="shared" si="1"/>
        <v>-120</v>
      </c>
      <c r="K6" s="9">
        <f t="shared" si="2"/>
        <v>8500</v>
      </c>
      <c r="L6" s="9">
        <f t="shared" si="3"/>
        <v>0.29411764705882354</v>
      </c>
      <c r="M6" s="9">
        <f t="shared" si="4"/>
        <v>110</v>
      </c>
      <c r="N6" s="9">
        <f t="shared" si="5"/>
        <v>8930.2941176470595</v>
      </c>
    </row>
    <row r="7" spans="1:14" x14ac:dyDescent="0.3">
      <c r="G7" s="9">
        <v>60</v>
      </c>
      <c r="H7" s="9">
        <v>456</v>
      </c>
      <c r="I7" s="9">
        <f t="shared" si="0"/>
        <v>516</v>
      </c>
      <c r="J7" s="9">
        <f t="shared" si="1"/>
        <v>-396</v>
      </c>
      <c r="K7" s="9">
        <f t="shared" si="2"/>
        <v>27360</v>
      </c>
      <c r="L7" s="9">
        <f t="shared" si="3"/>
        <v>0.13157894736842105</v>
      </c>
      <c r="M7" s="9">
        <f t="shared" si="4"/>
        <v>258</v>
      </c>
      <c r="N7" s="9">
        <f t="shared" si="5"/>
        <v>28254.13157894737</v>
      </c>
    </row>
    <row r="8" spans="1:14" x14ac:dyDescent="0.3">
      <c r="G8" s="9">
        <v>70</v>
      </c>
      <c r="H8" s="9">
        <v>78</v>
      </c>
      <c r="I8" s="9">
        <f t="shared" si="0"/>
        <v>148</v>
      </c>
      <c r="J8" s="9">
        <f t="shared" si="1"/>
        <v>-8</v>
      </c>
      <c r="K8" s="9">
        <f t="shared" si="2"/>
        <v>5460</v>
      </c>
      <c r="L8" s="9">
        <f t="shared" si="3"/>
        <v>0.89743589743589747</v>
      </c>
      <c r="M8" s="9">
        <f t="shared" si="4"/>
        <v>74</v>
      </c>
      <c r="N8" s="9">
        <f t="shared" si="5"/>
        <v>5822.8974358974356</v>
      </c>
    </row>
    <row r="14" spans="1:14" x14ac:dyDescent="0.3">
      <c r="A14" s="13" t="s">
        <v>15392</v>
      </c>
      <c r="B14" s="13" t="s">
        <v>15397</v>
      </c>
      <c r="C14" s="13" t="s">
        <v>15398</v>
      </c>
      <c r="D14" s="13" t="s">
        <v>15399</v>
      </c>
      <c r="E14" s="13" t="s">
        <v>15400</v>
      </c>
    </row>
    <row r="15" spans="1:14" x14ac:dyDescent="0.3">
      <c r="A15" s="14" t="s">
        <v>15393</v>
      </c>
      <c r="B15" s="9">
        <v>5</v>
      </c>
      <c r="C15" s="9">
        <v>10</v>
      </c>
      <c r="D15" s="11">
        <f>B15*C15</f>
        <v>50</v>
      </c>
      <c r="E15" s="9">
        <f>$B$15*C16</f>
        <v>120</v>
      </c>
      <c r="K15" s="12" t="s">
        <v>15384</v>
      </c>
      <c r="L15" s="12" t="s">
        <v>15385</v>
      </c>
      <c r="M15" s="12" t="s">
        <v>15386</v>
      </c>
    </row>
    <row r="16" spans="1:14" x14ac:dyDescent="0.3">
      <c r="A16" s="14" t="s">
        <v>15394</v>
      </c>
      <c r="B16" s="9">
        <v>3.5</v>
      </c>
      <c r="C16" s="9">
        <v>24</v>
      </c>
      <c r="D16" s="11">
        <f t="shared" ref="D16:D18" si="6">B16*C16</f>
        <v>84</v>
      </c>
      <c r="E16" s="9">
        <f t="shared" ref="E16:E18" si="7">$B$15*C17</f>
        <v>60</v>
      </c>
      <c r="K16" s="9">
        <v>55</v>
      </c>
      <c r="L16" s="9">
        <v>45</v>
      </c>
      <c r="M16" s="9">
        <f>K16+L16</f>
        <v>100</v>
      </c>
    </row>
    <row r="17" spans="1:13" x14ac:dyDescent="0.3">
      <c r="A17" s="14" t="s">
        <v>15395</v>
      </c>
      <c r="B17" s="9">
        <v>3.75</v>
      </c>
      <c r="C17" s="9">
        <v>12</v>
      </c>
      <c r="D17" s="11">
        <f t="shared" si="6"/>
        <v>45</v>
      </c>
      <c r="E17" s="9">
        <f t="shared" si="7"/>
        <v>50</v>
      </c>
      <c r="K17" s="9">
        <v>65</v>
      </c>
      <c r="L17" s="9">
        <v>12</v>
      </c>
      <c r="M17" s="9">
        <f>$K17+L$17</f>
        <v>77</v>
      </c>
    </row>
    <row r="18" spans="1:13" x14ac:dyDescent="0.3">
      <c r="A18" s="14" t="s">
        <v>15396</v>
      </c>
      <c r="B18" s="9">
        <v>4</v>
      </c>
      <c r="C18" s="9">
        <v>10</v>
      </c>
      <c r="D18" s="11">
        <f t="shared" si="6"/>
        <v>40</v>
      </c>
      <c r="E18" s="9">
        <f t="shared" si="7"/>
        <v>0</v>
      </c>
      <c r="K18" s="9">
        <v>75</v>
      </c>
      <c r="L18" s="9">
        <v>13</v>
      </c>
      <c r="M18" s="9">
        <f t="shared" ref="M18:M21" si="8">$K18+L$17</f>
        <v>87</v>
      </c>
    </row>
    <row r="19" spans="1:13" x14ac:dyDescent="0.3">
      <c r="K19" s="9">
        <v>85</v>
      </c>
      <c r="L19" s="9">
        <v>14</v>
      </c>
      <c r="M19" s="9">
        <f t="shared" si="8"/>
        <v>97</v>
      </c>
    </row>
    <row r="20" spans="1:13" x14ac:dyDescent="0.3">
      <c r="K20" s="9">
        <v>95</v>
      </c>
      <c r="L20" s="9">
        <v>15</v>
      </c>
      <c r="M20" s="9">
        <f t="shared" si="8"/>
        <v>107</v>
      </c>
    </row>
    <row r="21" spans="1:13" x14ac:dyDescent="0.3">
      <c r="K21" s="9">
        <v>100</v>
      </c>
      <c r="L21" s="9">
        <v>16</v>
      </c>
      <c r="M21" s="9">
        <f t="shared" si="8"/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EA2D-3BF2-4D6E-9C51-73F7E977A293}">
  <dimension ref="A1:K16"/>
  <sheetViews>
    <sheetView tabSelected="1" zoomScale="107" workbookViewId="0">
      <selection activeCell="E2" sqref="E2"/>
    </sheetView>
  </sheetViews>
  <sheetFormatPr defaultRowHeight="14.4" x14ac:dyDescent="0.3"/>
  <cols>
    <col min="1" max="1" width="21.44140625" bestFit="1" customWidth="1"/>
    <col min="2" max="2" width="9.109375" customWidth="1"/>
    <col min="4" max="4" width="9.5546875" customWidth="1"/>
    <col min="5" max="6" width="14" customWidth="1"/>
    <col min="7" max="7" width="27.5546875" bestFit="1" customWidth="1"/>
    <col min="8" max="8" width="27" bestFit="1" customWidth="1"/>
    <col min="9" max="9" width="21.88671875" customWidth="1"/>
    <col min="11" max="11" width="26.33203125" bestFit="1" customWidth="1"/>
    <col min="12" max="12" width="25.5546875" bestFit="1" customWidth="1"/>
  </cols>
  <sheetData>
    <row r="1" spans="1:11" x14ac:dyDescent="0.3">
      <c r="A1" s="22" t="s">
        <v>15401</v>
      </c>
      <c r="B1" s="22" t="s">
        <v>15409</v>
      </c>
      <c r="C1" s="22" t="s">
        <v>15410</v>
      </c>
      <c r="D1" s="22" t="s">
        <v>15411</v>
      </c>
      <c r="E1" s="23" t="s">
        <v>15413</v>
      </c>
      <c r="G1" s="31" t="s">
        <v>15418</v>
      </c>
      <c r="H1" s="19" t="s">
        <v>15417</v>
      </c>
    </row>
    <row r="2" spans="1:11" x14ac:dyDescent="0.3">
      <c r="A2" s="24" t="s">
        <v>15407</v>
      </c>
      <c r="B2" s="25">
        <v>98</v>
      </c>
      <c r="C2" s="24">
        <v>85</v>
      </c>
      <c r="D2" s="25">
        <v>98</v>
      </c>
      <c r="E2" s="26">
        <f>SUM(B2:D2)</f>
        <v>281</v>
      </c>
      <c r="G2" s="17" cm="1">
        <f t="array" ref="G2:G10">English_Marks*0.9</f>
        <v>88.2</v>
      </c>
      <c r="H2" s="18">
        <f>SUM(C2,D2,G2)</f>
        <v>271.2</v>
      </c>
      <c r="I2">
        <f>SUM(English_Marks,Maths_Marks,Science_Marks)</f>
        <v>2228</v>
      </c>
    </row>
    <row r="3" spans="1:11" x14ac:dyDescent="0.3">
      <c r="A3" s="24" t="s">
        <v>15408</v>
      </c>
      <c r="B3" s="27">
        <v>92</v>
      </c>
      <c r="C3" s="24">
        <v>92</v>
      </c>
      <c r="D3" s="27">
        <v>87</v>
      </c>
      <c r="E3" s="26">
        <f>SUM(B3:D3)</f>
        <v>271</v>
      </c>
      <c r="G3" s="17">
        <v>82.8</v>
      </c>
      <c r="H3" s="18">
        <f t="shared" ref="H3:H10" si="0">SUM(C3,D3,G3)</f>
        <v>261.8</v>
      </c>
    </row>
    <row r="4" spans="1:11" x14ac:dyDescent="0.3">
      <c r="A4" s="24" t="s">
        <v>15402</v>
      </c>
      <c r="B4" s="25">
        <v>89</v>
      </c>
      <c r="C4" s="24">
        <v>87</v>
      </c>
      <c r="D4" s="25">
        <v>75</v>
      </c>
      <c r="E4" s="26">
        <f>SUM(B4:D4)</f>
        <v>251</v>
      </c>
      <c r="G4" s="17">
        <v>80.100000000000009</v>
      </c>
      <c r="H4" s="18">
        <f t="shared" si="0"/>
        <v>242.10000000000002</v>
      </c>
    </row>
    <row r="5" spans="1:11" x14ac:dyDescent="0.3">
      <c r="A5" s="24" t="s">
        <v>15406</v>
      </c>
      <c r="B5" s="27">
        <v>78</v>
      </c>
      <c r="C5" s="25">
        <v>80</v>
      </c>
      <c r="D5" s="27">
        <v>87</v>
      </c>
      <c r="E5" s="26">
        <f>SUM(B5:D5)</f>
        <v>245</v>
      </c>
      <c r="G5" s="17">
        <v>70.2</v>
      </c>
      <c r="H5" s="18">
        <f t="shared" si="0"/>
        <v>237.2</v>
      </c>
    </row>
    <row r="6" spans="1:11" x14ac:dyDescent="0.3">
      <c r="A6" s="24" t="s">
        <v>15420</v>
      </c>
      <c r="B6" s="25">
        <v>99</v>
      </c>
      <c r="C6" s="25">
        <v>85</v>
      </c>
      <c r="D6" s="25">
        <v>59</v>
      </c>
      <c r="E6" s="26">
        <f>SUM(B6:D6)</f>
        <v>243</v>
      </c>
      <c r="G6" s="17">
        <v>89.100000000000009</v>
      </c>
      <c r="H6" s="18">
        <f t="shared" si="0"/>
        <v>233.10000000000002</v>
      </c>
      <c r="K6" s="20" t="s">
        <v>15419</v>
      </c>
    </row>
    <row r="7" spans="1:11" x14ac:dyDescent="0.3">
      <c r="A7" s="24" t="s">
        <v>15412</v>
      </c>
      <c r="B7" s="27">
        <v>87</v>
      </c>
      <c r="C7" s="24">
        <v>78</v>
      </c>
      <c r="D7" s="27">
        <v>78</v>
      </c>
      <c r="E7" s="26">
        <f>SUM(B7:D7)</f>
        <v>243</v>
      </c>
      <c r="G7" s="17">
        <v>78.3</v>
      </c>
      <c r="H7" s="18">
        <f t="shared" si="0"/>
        <v>234.3</v>
      </c>
      <c r="K7" s="9">
        <f>SUM(Updated_Total_Marks)</f>
        <v>2153.8000000000002</v>
      </c>
    </row>
    <row r="8" spans="1:11" x14ac:dyDescent="0.3">
      <c r="A8" s="24" t="s">
        <v>15405</v>
      </c>
      <c r="B8" s="25">
        <v>65</v>
      </c>
      <c r="C8" s="25">
        <v>89</v>
      </c>
      <c r="D8" s="25">
        <v>86</v>
      </c>
      <c r="E8" s="26">
        <f>SUM(B8:D8)</f>
        <v>240</v>
      </c>
      <c r="G8" s="17">
        <v>58.5</v>
      </c>
      <c r="H8" s="18">
        <f t="shared" si="0"/>
        <v>233.5</v>
      </c>
    </row>
    <row r="9" spans="1:11" x14ac:dyDescent="0.3">
      <c r="A9" s="24" t="s">
        <v>15403</v>
      </c>
      <c r="B9" s="27">
        <v>78</v>
      </c>
      <c r="C9" s="25">
        <v>85</v>
      </c>
      <c r="D9" s="27">
        <v>76</v>
      </c>
      <c r="E9" s="26">
        <f>SUM(B9:D9)</f>
        <v>239</v>
      </c>
      <c r="G9" s="17">
        <v>70.2</v>
      </c>
      <c r="H9" s="18">
        <f t="shared" si="0"/>
        <v>231.2</v>
      </c>
      <c r="K9" s="15" t="s">
        <v>15415</v>
      </c>
    </row>
    <row r="10" spans="1:11" x14ac:dyDescent="0.3">
      <c r="A10" s="24" t="s">
        <v>15404</v>
      </c>
      <c r="B10" s="25">
        <v>56</v>
      </c>
      <c r="C10" s="25">
        <v>74</v>
      </c>
      <c r="D10" s="25">
        <v>85</v>
      </c>
      <c r="E10" s="26">
        <f>SUM(B10:D10)</f>
        <v>215</v>
      </c>
      <c r="G10" s="17">
        <v>50.4</v>
      </c>
      <c r="H10" s="18">
        <f t="shared" si="0"/>
        <v>209.4</v>
      </c>
      <c r="K10" s="9">
        <f>SUM(English_Marks,Maths_Marks,Science_Marks)</f>
        <v>2228</v>
      </c>
    </row>
    <row r="11" spans="1:11" x14ac:dyDescent="0.3">
      <c r="A11" s="28" t="s">
        <v>15422</v>
      </c>
      <c r="B11" s="29"/>
      <c r="C11" s="28"/>
      <c r="D11" s="29"/>
      <c r="E11" s="30">
        <f>SUBTOTAL(109,Named_Range!$E$2:$E$10)</f>
        <v>2228</v>
      </c>
      <c r="G11" s="21"/>
      <c r="H11" s="21"/>
      <c r="K11" s="16"/>
    </row>
    <row r="13" spans="1:11" x14ac:dyDescent="0.3">
      <c r="A13" s="14" t="s">
        <v>15414</v>
      </c>
      <c r="B13" s="9">
        <f>SUM(English_Marks)</f>
        <v>742</v>
      </c>
      <c r="C13" s="9">
        <f>SUM(Maths_Marks)</f>
        <v>755</v>
      </c>
      <c r="D13" s="9">
        <f>SUM(Science_Marks)</f>
        <v>731</v>
      </c>
      <c r="J13" s="10" t="s">
        <v>15416</v>
      </c>
    </row>
    <row r="16" spans="1:11" x14ac:dyDescent="0.3">
      <c r="F16" s="10" t="s">
        <v>15421</v>
      </c>
      <c r="G16">
        <v>83.185185189999999</v>
      </c>
      <c r="H16" t="s">
        <v>15426</v>
      </c>
    </row>
  </sheetData>
  <conditionalFormatting sqref="B1:B10">
    <cfRule type="colorScale" priority="5">
      <colorScale>
        <cfvo type="min"/>
        <cfvo type="max"/>
        <color rgb="FFFF0000"/>
        <color rgb="FF002060"/>
      </colorScale>
    </cfRule>
  </conditionalFormatting>
  <conditionalFormatting sqref="B2:D10">
    <cfRule type="aboveAverage" dxfId="1" priority="6"/>
  </conditionalFormatting>
  <conditionalFormatting sqref="B1:E10">
    <cfRule type="aboveAverage" dxfId="0" priority="7"/>
  </conditionalFormatting>
  <conditionalFormatting sqref="B1:D10">
    <cfRule type="iconSet" priority="8">
      <iconSet iconSet="4Arrows" showValue="0">
        <cfvo type="percent" val="0"/>
        <cfvo type="percent" val="25"/>
        <cfvo type="percent" val="50"/>
        <cfvo type="percent" val="83.185185189999999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Tracing_Dependence &amp; Precedents</vt:lpstr>
      <vt:lpstr>Named_Range</vt:lpstr>
      <vt:lpstr>English_Marks</vt:lpstr>
      <vt:lpstr>Maths_Marks</vt:lpstr>
      <vt:lpstr>Reduced_English_Marks</vt:lpstr>
      <vt:lpstr>Science_Marks</vt:lpstr>
      <vt:lpstr>Students_Name</vt:lpstr>
      <vt:lpstr>Updated_Total_Marks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vansh ganar</cp:lastModifiedBy>
  <dcterms:created xsi:type="dcterms:W3CDTF">2026-04-18T06:02:34Z</dcterms:created>
  <dcterms:modified xsi:type="dcterms:W3CDTF">2026-08-11T10:43:07Z</dcterms:modified>
</cp:coreProperties>
</file>