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396814eb8bda9b/Desktop/Dmart_Sales_Analysis/"/>
    </mc:Choice>
  </mc:AlternateContent>
  <xr:revisionPtr revIDLastSave="0" documentId="8_{48D0F9D9-019D-4D71-B1C5-84298F079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7" i="1"/>
  <c r="O16" i="1"/>
  <c r="O15" i="1"/>
  <c r="O14" i="1"/>
  <c r="O9" i="1"/>
  <c r="N9" i="1"/>
  <c r="O7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<sst xmlns="http://schemas.openxmlformats.org/spreadsheetml/2006/main" count="92100" uniqueCount="15387">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</sst>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0" fillId="0" borderId="1" xfId="0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J7" zoomScale="128" workbookViewId="0">
      <selection activeCell="Q20" sqref="Q20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8.77734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 t="s">
        <v>15380</v>
      </c>
      <c r="O6" s="6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10">
        <f>SUMIF(Table_1[region],"North",Table_1[sales])</f>
        <v>10143913.330000035</v>
      </c>
      <c r="O7" s="10">
        <f>SUMIF(Table_1[region],"East",Table_1[sales])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6" t="s">
        <v>15382</v>
      </c>
      <c r="O8" s="6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10">
        <f>SUMIF(Table_1[region],"West",Table_1[sales])</f>
        <v>9748863.0599999912</v>
      </c>
      <c r="O9" s="10">
        <f>SUMIF(Table_1[region],"South",Table_1[sales])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6" t="s">
        <v>15384</v>
      </c>
      <c r="O13" s="6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7" t="s">
        <v>14</v>
      </c>
      <c r="O14" s="10">
        <f>COUNTIF(Table_1[region],"East")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7" t="s">
        <v>20</v>
      </c>
      <c r="O15" s="10">
        <f>COUNTIF(Table_1[region],"West")</f>
        <v>3790</v>
      </c>
      <c r="P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7" t="s">
        <v>26</v>
      </c>
      <c r="O16" s="10">
        <f>COUNTIF(Table_1[region],"North")</f>
        <v>3924</v>
      </c>
      <c r="P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7" t="s">
        <v>42</v>
      </c>
      <c r="O17" s="10">
        <f>COUNTIF(Table_1[region],"South")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6" t="s">
        <v>15384</v>
      </c>
      <c r="O19" s="6" t="s">
        <v>15386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7" t="s">
        <v>14</v>
      </c>
      <c r="O20" s="10">
        <f>SUMIF(Table_1[region],"East",Table_1[profit])</f>
        <v>1675277.8499999982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7" t="s">
        <v>20</v>
      </c>
      <c r="O21" s="10">
        <f>SUMIF(Table_1[region],"West",Table_1[profit])</f>
        <v>1713802.1100000017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7" t="s">
        <v>26</v>
      </c>
      <c r="O22" s="10">
        <f>SUMIF(Table_1[region],"North",Table_1[profit])</f>
        <v>1769020.9000000039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7" t="s">
        <v>42</v>
      </c>
      <c r="O23" s="10">
        <f>SUMIF(Table_1[region],"South",Table_1[profit])</f>
        <v>1714038.9500000004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7F22BF57-BF53-44F7-9A61-7E9507868665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8" t="s">
        <v>15379</v>
      </c>
      <c r="F2" s="9"/>
      <c r="G2" s="9"/>
      <c r="H2" s="9"/>
      <c r="I2" s="9"/>
      <c r="J2" s="9"/>
      <c r="K2" s="9"/>
      <c r="L2" s="9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ganar</dc:creator>
  <cp:lastModifiedBy>vansh ganar</cp:lastModifiedBy>
  <dcterms:created xsi:type="dcterms:W3CDTF">2026-08-19T08:56:26Z</dcterms:created>
  <dcterms:modified xsi:type="dcterms:W3CDTF">2026-08-19T08:56:26Z</dcterms:modified>
</cp:coreProperties>
</file>