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nmedtig/Downloads/"/>
    </mc:Choice>
  </mc:AlternateContent>
  <xr:revisionPtr revIDLastSave="0" documentId="13_ncr:1_{09D95A9A-E8BF-9448-9651-96A8E998C8D0}" xr6:coauthVersionLast="47" xr6:coauthVersionMax="47" xr10:uidLastSave="{00000000-0000-0000-0000-000000000000}"/>
  <bookViews>
    <workbookView xWindow="280" yWindow="1480" windowWidth="27240" windowHeight="153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A289" i="1" l="1"/>
  <c r="AE123" i="1" s="1"/>
  <c r="AA306" i="1"/>
  <c r="AF123" i="1" s="1"/>
  <c r="L226" i="1"/>
  <c r="N226" i="1" s="1"/>
  <c r="L225" i="1"/>
  <c r="N225" i="1" s="1"/>
  <c r="L208" i="1"/>
  <c r="N208" i="1" s="1"/>
  <c r="L207" i="1"/>
  <c r="O123" i="1" s="1"/>
  <c r="N190" i="1"/>
  <c r="L191" i="1"/>
  <c r="N191" i="1" s="1"/>
  <c r="L190" i="1"/>
  <c r="O173" i="1"/>
  <c r="M125" i="1" s="1"/>
  <c r="N174" i="1"/>
  <c r="N173" i="1"/>
  <c r="L174" i="1"/>
  <c r="L173" i="1"/>
  <c r="O157" i="1"/>
  <c r="N158" i="1"/>
  <c r="N157" i="1"/>
  <c r="L158" i="1"/>
  <c r="L157" i="1"/>
  <c r="O143" i="1"/>
  <c r="K125" i="1" s="1"/>
  <c r="N143" i="1"/>
  <c r="N144" i="1"/>
  <c r="L144" i="1"/>
  <c r="L143" i="1"/>
  <c r="K123" i="1" s="1"/>
  <c r="S185" i="1"/>
  <c r="L125" i="1"/>
  <c r="AB125" i="1" s="1"/>
  <c r="AA272" i="1"/>
  <c r="AD123" i="1" s="1"/>
  <c r="AA307" i="1"/>
  <c r="AF124" i="1" s="1"/>
  <c r="AA273" i="1"/>
  <c r="AA290" i="1" s="1"/>
  <c r="AE124" i="1" s="1"/>
  <c r="AA256" i="1"/>
  <c r="AC124" i="1" s="1"/>
  <c r="AA255" i="1"/>
  <c r="AC123" i="1" s="1"/>
  <c r="AA240" i="1"/>
  <c r="AB124" i="1" s="1"/>
  <c r="AA239" i="1"/>
  <c r="AB123" i="1" s="1"/>
  <c r="AA224" i="1"/>
  <c r="AA124" i="1" s="1"/>
  <c r="AA223" i="1"/>
  <c r="AA123" i="1" s="1"/>
  <c r="S198" i="1"/>
  <c r="T123" i="1" s="1"/>
  <c r="S260" i="1"/>
  <c r="X124" i="1" s="1"/>
  <c r="S259" i="1"/>
  <c r="X123" i="1" s="1"/>
  <c r="S247" i="1"/>
  <c r="W124" i="1" s="1"/>
  <c r="S246" i="1"/>
  <c r="W123" i="1" s="1"/>
  <c r="S231" i="1"/>
  <c r="V124" i="1" s="1"/>
  <c r="S230" i="1"/>
  <c r="V123" i="1" s="1"/>
  <c r="S213" i="1"/>
  <c r="U124" i="1" s="1"/>
  <c r="S212" i="1"/>
  <c r="U123" i="1" s="1"/>
  <c r="S199" i="1"/>
  <c r="T124" i="1" s="1"/>
  <c r="S184" i="1"/>
  <c r="S123" i="1" s="1"/>
  <c r="O225" i="1"/>
  <c r="P125" i="1" s="1"/>
  <c r="O207" i="1"/>
  <c r="O125" i="1" s="1"/>
  <c r="O190" i="1"/>
  <c r="N125" i="1" s="1"/>
  <c r="AF125" i="1" l="1"/>
  <c r="X125" i="1"/>
  <c r="AE125" i="1"/>
  <c r="W125" i="1"/>
  <c r="V125" i="1"/>
  <c r="AD125" i="1"/>
  <c r="AC125" i="1"/>
  <c r="U125" i="1"/>
  <c r="T125" i="1"/>
  <c r="S125" i="1"/>
  <c r="AA125" i="1"/>
  <c r="AD124" i="1"/>
  <c r="P123" i="1"/>
  <c r="P124" i="1"/>
  <c r="O124" i="1"/>
  <c r="N123" i="1"/>
  <c r="L124" i="1"/>
  <c r="L123" i="1"/>
  <c r="M123" i="1"/>
  <c r="M124" i="1"/>
  <c r="N124" i="1"/>
  <c r="N207" i="1"/>
  <c r="K124" i="1" l="1"/>
  <c r="S124" i="1"/>
</calcChain>
</file>

<file path=xl/sharedStrings.xml><?xml version="1.0" encoding="utf-8"?>
<sst xmlns="http://schemas.openxmlformats.org/spreadsheetml/2006/main" count="95" uniqueCount="36">
  <si>
    <t>C</t>
  </si>
  <si>
    <t>#</t>
  </si>
  <si>
    <t>%</t>
  </si>
  <si>
    <t>HITS</t>
  </si>
  <si>
    <t>MISSES</t>
  </si>
  <si>
    <t>min</t>
  </si>
  <si>
    <t>hits</t>
  </si>
  <si>
    <t>misses</t>
  </si>
  <si>
    <t>n</t>
  </si>
  <si>
    <t>MEAN RT</t>
  </si>
  <si>
    <t>SEM</t>
  </si>
  <si>
    <t>MEAN latency</t>
  </si>
  <si>
    <t>File:</t>
  </si>
  <si>
    <t>C:\MED-PC</t>
  </si>
  <si>
    <t>IV\DATA\!2022-06-01_11h30m.Subject</t>
  </si>
  <si>
    <t>MSP-21-017</t>
  </si>
  <si>
    <t>Start</t>
  </si>
  <si>
    <t>Date:</t>
  </si>
  <si>
    <t>End</t>
  </si>
  <si>
    <t>Subject:</t>
  </si>
  <si>
    <t>Experiment:</t>
  </si>
  <si>
    <t>Group:</t>
  </si>
  <si>
    <t>Box:</t>
  </si>
  <si>
    <t>Time:</t>
  </si>
  <si>
    <t>MSN:</t>
  </si>
  <si>
    <t>rPVT</t>
  </si>
  <si>
    <t>PELLET</t>
  </si>
  <si>
    <t>v3</t>
  </si>
  <si>
    <t>A:</t>
  </si>
  <si>
    <t>B:</t>
  </si>
  <si>
    <t>C:</t>
  </si>
  <si>
    <t>D:</t>
  </si>
  <si>
    <t>E:</t>
  </si>
  <si>
    <t>H:</t>
  </si>
  <si>
    <t>I:</t>
  </si>
  <si>
    <t>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</si>
</sst>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46" fontId="0" fillId="0" borderId="0" xfId="0" applyNumberFormat="1"/>
    <xf numFmtId="0" fontId="13" fillId="7" borderId="7" xfId="13"/>
    <xf numFmtId="0" fontId="0" fillId="0" borderId="0" xfId="0" applyFill="1"/>
    <xf numFmtId="14" fontId="0" fillId="0" borderId="0" xfId="0" applyNumberFormat="1"/>
    <xf numFmtId="21" fontId="0" fillId="0" borderId="0" xfId="0" applyNumberFormat="1"/>
    <xf numFmtId="20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Hits &amp; Misses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Sheet1!$J$123</c:f>
              <c:strCache>
                <c:ptCount val="1"/>
                <c:pt idx="0">
                  <c:v>hits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Sheet1!$K$122:$P$122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Sheet1!$K$123:$P$123</c:f>
              <c:numCache>
                <c:formatCode>General</c:formatCode>
                <c:ptCount val="6"/>
                <c:pt idx="0">
                  <c:v>28</c:v>
                </c:pt>
                <c:pt idx="1">
                  <c:v>33</c:v>
                </c:pt>
                <c:pt idx="2">
                  <c:v>29</c:v>
                </c:pt>
                <c:pt idx="3">
                  <c:v>35</c:v>
                </c:pt>
                <c:pt idx="4">
                  <c:v>15</c:v>
                </c:pt>
                <c:pt idx="5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197-8945-B44F-A1B10C96636C}"/>
            </c:ext>
          </c:extLst>
        </c:ser>
        <c:ser>
          <c:idx val="2"/>
          <c:order val="1"/>
          <c:tx>
            <c:strRef>
              <c:f>Sheet1!$J$124</c:f>
              <c:strCache>
                <c:ptCount val="1"/>
                <c:pt idx="0">
                  <c:v>misses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Sheet1!$K$122:$P$122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Sheet1!$K$124:$P$124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17</c:v>
                </c:pt>
                <c:pt idx="5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197-8945-B44F-A1B10C9663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6072159"/>
        <c:axId val="536625839"/>
      </c:lineChart>
      <c:catAx>
        <c:axId val="6060721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625839"/>
        <c:crosses val="autoZero"/>
        <c:auto val="1"/>
        <c:lblAlgn val="ctr"/>
        <c:lblOffset val="100"/>
        <c:noMultiLvlLbl val="0"/>
      </c:catAx>
      <c:valAx>
        <c:axId val="536625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60721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Sheet1!$R$123</c:f>
              <c:strCache>
                <c:ptCount val="1"/>
                <c:pt idx="0">
                  <c:v>MEAN RT</c:v>
                </c:pt>
              </c:strCache>
            </c:strRef>
          </c:tx>
          <c:spPr>
            <a:ln w="28575" cap="rnd">
              <a:solidFill>
                <a:schemeClr val="accent4">
                  <a:tint val="77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Sheet1!$S$122:$X$122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Sheet1!$S$123:$X$123</c:f>
              <c:numCache>
                <c:formatCode>General</c:formatCode>
                <c:ptCount val="6"/>
                <c:pt idx="0">
                  <c:v>410.85714285714283</c:v>
                </c:pt>
                <c:pt idx="1">
                  <c:v>364.42424242424244</c:v>
                </c:pt>
                <c:pt idx="2">
                  <c:v>432.13793103448273</c:v>
                </c:pt>
                <c:pt idx="3">
                  <c:v>362.34285714285716</c:v>
                </c:pt>
                <c:pt idx="4">
                  <c:v>478.4</c:v>
                </c:pt>
                <c:pt idx="5">
                  <c:v>538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625-5743-8CFA-ED16EB63EE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4164463"/>
        <c:axId val="536704495"/>
      </c:lineChart>
      <c:catAx>
        <c:axId val="5641644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704495"/>
        <c:crosses val="autoZero"/>
        <c:auto val="1"/>
        <c:lblAlgn val="ctr"/>
        <c:lblOffset val="100"/>
        <c:noMultiLvlLbl val="0"/>
      </c:catAx>
      <c:valAx>
        <c:axId val="536704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41644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Sheet1!$Z$123</c:f>
              <c:strCache>
                <c:ptCount val="1"/>
                <c:pt idx="0">
                  <c:v>MEAN latency</c:v>
                </c:pt>
              </c:strCache>
            </c:strRef>
          </c:tx>
          <c:spPr>
            <a:ln w="28575" cap="rnd">
              <a:solidFill>
                <a:schemeClr val="accent1">
                  <a:tint val="77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Sheet1!$AA$122:$AF$122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Sheet1!$AA$123:$AF$123</c:f>
              <c:numCache>
                <c:formatCode>General</c:formatCode>
                <c:ptCount val="6"/>
                <c:pt idx="0">
                  <c:v>381.57142857142856</c:v>
                </c:pt>
                <c:pt idx="1">
                  <c:v>501.81818181818181</c:v>
                </c:pt>
                <c:pt idx="2">
                  <c:v>526.27586206896547</c:v>
                </c:pt>
                <c:pt idx="3">
                  <c:v>572.34285714285716</c:v>
                </c:pt>
                <c:pt idx="4">
                  <c:v>482.8</c:v>
                </c:pt>
                <c:pt idx="5">
                  <c:v>542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D71-8946-9E80-3159F5321F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0551407"/>
        <c:axId val="532507791"/>
      </c:lineChart>
      <c:catAx>
        <c:axId val="4805514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507791"/>
        <c:crosses val="autoZero"/>
        <c:auto val="1"/>
        <c:lblAlgn val="ctr"/>
        <c:lblOffset val="100"/>
        <c:noMultiLvlLbl val="0"/>
      </c:catAx>
      <c:valAx>
        <c:axId val="532507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05514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3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565150</xdr:colOff>
      <xdr:row>106</xdr:row>
      <xdr:rowOff>114300</xdr:rowOff>
    </xdr:from>
    <xdr:to>
      <xdr:col>15</xdr:col>
      <xdr:colOff>184150</xdr:colOff>
      <xdr:row>118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76EEADB-3E2F-2D97-84E3-A95191454A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666750</xdr:colOff>
      <xdr:row>106</xdr:row>
      <xdr:rowOff>127000</xdr:rowOff>
    </xdr:from>
    <xdr:to>
      <xdr:col>23</xdr:col>
      <xdr:colOff>285750</xdr:colOff>
      <xdr:row>118</xdr:row>
      <xdr:rowOff>127000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E158FE4-D541-2AB1-0E50-83EC43F262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25</xdr:col>
      <xdr:colOff>527050</xdr:colOff>
      <xdr:row>106</xdr:row>
      <xdr:rowOff>76200</xdr:rowOff>
    </xdr:from>
    <xdr:to>
      <xdr:col>31</xdr:col>
      <xdr:colOff>146050</xdr:colOff>
      <xdr:row>118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23C0150-0BD6-0915-4C6D-6DE98B50C5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07"/>
  <sheetViews>
    <sheetView tabSelected="1" topLeftCell="G103" zoomScale="70" zoomScaleNormal="70" workbookViewId="0">
      <selection activeCell="AA290" sqref="AA290"/>
    </sheetView>
  </sheetViews>
  <sheetFormatPr baseColWidth="10" defaultRowHeight="18" thickTop="1" thickBottom="1" x14ac:dyDescent="0.25"/>
  <cols>
    <col min="8" max="8" width="10.83203125" style="3"/>
    <col min="9" max="9" width="10.83203125" style="2"/>
    <col min="17" max="17" width="10.83203125" style="2"/>
    <col min="25" max="25" width="10.83203125" style="2"/>
  </cols>
  <sheetData>
    <row r="1" spans="1:7" thickTop="1" thickBot="1" x14ac:dyDescent="0.25">
      <c r="A1" t="s">
        <v>12</v>
      </c>
      <c r="B1" t="s">
        <v>13</v>
      </c>
      <c r="C1" t="s">
        <v>14</v>
      </c>
      <c r="D1" t="s">
        <v>15</v>
      </c>
    </row>
    <row r="3" spans="1:7" thickTop="1" thickBot="1" x14ac:dyDescent="0.25">
      <c r="A3" t="s">
        <v>16</v>
      </c>
      <c r="B3" t="s">
        <v>17</v>
      </c>
      <c r="C3" s="4">
        <v>44713</v>
      </c>
    </row>
    <row r="4" spans="1:7" thickTop="1" thickBot="1" x14ac:dyDescent="0.25">
      <c r="A4" t="s">
        <v>18</v>
      </c>
      <c r="B4" t="s">
        <v>17</v>
      </c>
      <c r="C4" s="4">
        <v>44713</v>
      </c>
    </row>
    <row r="5" spans="1:7" thickTop="1" thickBot="1" x14ac:dyDescent="0.25">
      <c r="A5" t="s">
        <v>19</v>
      </c>
      <c r="B5" t="s">
        <v>15</v>
      </c>
    </row>
    <row r="6" spans="1:7" thickTop="1" thickBot="1" x14ac:dyDescent="0.25">
      <c r="A6" t="s">
        <v>20</v>
      </c>
      <c r="B6">
        <v>0</v>
      </c>
    </row>
    <row r="7" spans="1:7" thickTop="1" thickBot="1" x14ac:dyDescent="0.25">
      <c r="A7" t="s">
        <v>21</v>
      </c>
      <c r="B7">
        <v>0</v>
      </c>
    </row>
    <row r="8" spans="1:7" thickTop="1" thickBot="1" x14ac:dyDescent="0.25">
      <c r="A8" t="s">
        <v>22</v>
      </c>
      <c r="B8">
        <v>10</v>
      </c>
    </row>
    <row r="9" spans="1:7" thickTop="1" thickBot="1" x14ac:dyDescent="0.25">
      <c r="A9" t="s">
        <v>16</v>
      </c>
      <c r="B9" t="s">
        <v>23</v>
      </c>
      <c r="C9" s="5">
        <v>0.47943287037037036</v>
      </c>
    </row>
    <row r="10" spans="1:7" thickTop="1" thickBot="1" x14ac:dyDescent="0.25">
      <c r="A10" t="s">
        <v>18</v>
      </c>
      <c r="B10" t="s">
        <v>23</v>
      </c>
      <c r="C10" s="5">
        <v>0.500462962962963</v>
      </c>
    </row>
    <row r="11" spans="1:7" thickTop="1" thickBot="1" x14ac:dyDescent="0.25">
      <c r="A11" t="s">
        <v>24</v>
      </c>
      <c r="B11" t="s">
        <v>25</v>
      </c>
      <c r="C11" t="s">
        <v>26</v>
      </c>
      <c r="D11" t="s">
        <v>27</v>
      </c>
    </row>
    <row r="12" spans="1:7" thickTop="1" thickBot="1" x14ac:dyDescent="0.25">
      <c r="A12" t="s">
        <v>28</v>
      </c>
    </row>
    <row r="13" spans="1:7" thickTop="1" thickBot="1" x14ac:dyDescent="0.25">
      <c r="B13" s="6">
        <v>0</v>
      </c>
      <c r="C13">
        <v>197</v>
      </c>
      <c r="D13">
        <v>154</v>
      </c>
      <c r="E13">
        <v>38</v>
      </c>
      <c r="F13">
        <v>1</v>
      </c>
      <c r="G13">
        <v>3</v>
      </c>
    </row>
    <row r="14" spans="1:7" thickTop="1" thickBot="1" x14ac:dyDescent="0.25">
      <c r="B14" s="6">
        <v>0.20833333333333334</v>
      </c>
      <c r="C14">
        <v>1</v>
      </c>
      <c r="D14">
        <v>196</v>
      </c>
      <c r="E14">
        <v>63452</v>
      </c>
      <c r="F14">
        <v>412.02600000000001</v>
      </c>
      <c r="G14">
        <v>1806.5</v>
      </c>
    </row>
    <row r="15" spans="1:7" thickTop="1" thickBot="1" x14ac:dyDescent="0.25">
      <c r="B15" s="6">
        <v>0.41666666666666669</v>
      </c>
      <c r="C15">
        <v>2</v>
      </c>
      <c r="D15">
        <v>1500</v>
      </c>
      <c r="E15">
        <v>77368</v>
      </c>
      <c r="F15">
        <v>51.579000000000001</v>
      </c>
      <c r="G15">
        <v>0</v>
      </c>
    </row>
    <row r="16" spans="1:7" thickTop="1" thickBot="1" x14ac:dyDescent="0.25">
      <c r="A16" t="s">
        <v>29</v>
      </c>
    </row>
    <row r="17" spans="2:7" thickTop="1" thickBot="1" x14ac:dyDescent="0.25">
      <c r="B17" s="6">
        <v>0</v>
      </c>
      <c r="C17">
        <v>0</v>
      </c>
      <c r="D17">
        <v>1</v>
      </c>
      <c r="E17">
        <v>2</v>
      </c>
      <c r="F17">
        <v>3</v>
      </c>
      <c r="G17">
        <v>4</v>
      </c>
    </row>
    <row r="18" spans="2:7" thickTop="1" thickBot="1" x14ac:dyDescent="0.25">
      <c r="B18" s="6">
        <v>0.20833333333333334</v>
      </c>
      <c r="C18">
        <v>5</v>
      </c>
      <c r="D18">
        <v>6</v>
      </c>
      <c r="E18">
        <v>7</v>
      </c>
      <c r="F18">
        <v>8</v>
      </c>
      <c r="G18">
        <v>9</v>
      </c>
    </row>
    <row r="19" spans="2:7" thickTop="1" thickBot="1" x14ac:dyDescent="0.25">
      <c r="B19" s="6">
        <v>0.41666666666666669</v>
      </c>
      <c r="C19">
        <v>10</v>
      </c>
      <c r="D19">
        <v>11</v>
      </c>
      <c r="E19">
        <v>12</v>
      </c>
      <c r="F19">
        <v>13</v>
      </c>
      <c r="G19">
        <v>14</v>
      </c>
    </row>
    <row r="20" spans="2:7" thickTop="1" thickBot="1" x14ac:dyDescent="0.25">
      <c r="B20" s="6">
        <v>0.625</v>
      </c>
      <c r="C20">
        <v>15</v>
      </c>
      <c r="D20">
        <v>16</v>
      </c>
      <c r="E20">
        <v>17</v>
      </c>
      <c r="F20">
        <v>18</v>
      </c>
      <c r="G20">
        <v>19</v>
      </c>
    </row>
    <row r="21" spans="2:7" thickTop="1" thickBot="1" x14ac:dyDescent="0.25">
      <c r="B21" s="6">
        <v>0.83333333333333337</v>
      </c>
      <c r="C21">
        <v>20</v>
      </c>
      <c r="D21">
        <v>21</v>
      </c>
      <c r="E21">
        <v>22</v>
      </c>
      <c r="F21">
        <v>23</v>
      </c>
      <c r="G21">
        <v>24</v>
      </c>
    </row>
    <row r="22" spans="2:7" thickTop="1" thickBot="1" x14ac:dyDescent="0.25">
      <c r="B22" s="1">
        <v>1.0416666666666667</v>
      </c>
      <c r="C22">
        <v>25</v>
      </c>
      <c r="D22">
        <v>26</v>
      </c>
      <c r="E22">
        <v>27</v>
      </c>
      <c r="F22">
        <v>28</v>
      </c>
      <c r="G22">
        <v>29</v>
      </c>
    </row>
    <row r="23" spans="2:7" thickTop="1" thickBot="1" x14ac:dyDescent="0.25">
      <c r="B23" s="1">
        <v>1.25</v>
      </c>
      <c r="C23">
        <v>30</v>
      </c>
      <c r="D23">
        <v>31</v>
      </c>
      <c r="E23">
        <v>32</v>
      </c>
      <c r="F23">
        <v>33</v>
      </c>
      <c r="G23">
        <v>34</v>
      </c>
    </row>
    <row r="24" spans="2:7" thickTop="1" thickBot="1" x14ac:dyDescent="0.25">
      <c r="B24" s="1">
        <v>1.4583333333333333</v>
      </c>
      <c r="C24">
        <v>35</v>
      </c>
      <c r="D24">
        <v>36</v>
      </c>
      <c r="E24">
        <v>37</v>
      </c>
      <c r="F24">
        <v>38</v>
      </c>
      <c r="G24">
        <v>39</v>
      </c>
    </row>
    <row r="25" spans="2:7" thickTop="1" thickBot="1" x14ac:dyDescent="0.25">
      <c r="B25" s="1">
        <v>1.6666666666666667</v>
      </c>
      <c r="C25">
        <v>40</v>
      </c>
      <c r="D25">
        <v>41</v>
      </c>
      <c r="E25">
        <v>42</v>
      </c>
      <c r="F25">
        <v>43</v>
      </c>
      <c r="G25">
        <v>44</v>
      </c>
    </row>
    <row r="26" spans="2:7" thickTop="1" thickBot="1" x14ac:dyDescent="0.25">
      <c r="B26" s="1">
        <v>1.875</v>
      </c>
      <c r="C26">
        <v>45</v>
      </c>
      <c r="D26">
        <v>46</v>
      </c>
      <c r="E26">
        <v>47</v>
      </c>
      <c r="F26">
        <v>48</v>
      </c>
      <c r="G26">
        <v>49</v>
      </c>
    </row>
    <row r="27" spans="2:7" thickTop="1" thickBot="1" x14ac:dyDescent="0.25">
      <c r="B27" s="1">
        <v>2.0833333333333335</v>
      </c>
      <c r="C27">
        <v>50</v>
      </c>
      <c r="D27">
        <v>51</v>
      </c>
      <c r="E27">
        <v>52</v>
      </c>
      <c r="F27">
        <v>53</v>
      </c>
      <c r="G27">
        <v>54</v>
      </c>
    </row>
    <row r="28" spans="2:7" thickTop="1" thickBot="1" x14ac:dyDescent="0.25">
      <c r="B28" s="1">
        <v>2.2916666666666665</v>
      </c>
      <c r="C28">
        <v>55</v>
      </c>
      <c r="D28">
        <v>56</v>
      </c>
      <c r="E28">
        <v>57</v>
      </c>
      <c r="F28">
        <v>58</v>
      </c>
      <c r="G28">
        <v>59</v>
      </c>
    </row>
    <row r="29" spans="2:7" thickTop="1" thickBot="1" x14ac:dyDescent="0.25">
      <c r="B29" s="1">
        <v>2.5</v>
      </c>
      <c r="C29">
        <v>60</v>
      </c>
      <c r="D29">
        <v>61</v>
      </c>
      <c r="E29">
        <v>62</v>
      </c>
      <c r="F29">
        <v>63</v>
      </c>
      <c r="G29">
        <v>64</v>
      </c>
    </row>
    <row r="30" spans="2:7" thickTop="1" thickBot="1" x14ac:dyDescent="0.25">
      <c r="B30" s="1">
        <v>2.7083333333333335</v>
      </c>
      <c r="C30">
        <v>65</v>
      </c>
      <c r="D30">
        <v>66</v>
      </c>
      <c r="E30">
        <v>67</v>
      </c>
      <c r="F30">
        <v>68</v>
      </c>
      <c r="G30">
        <v>69</v>
      </c>
    </row>
    <row r="31" spans="2:7" thickTop="1" thickBot="1" x14ac:dyDescent="0.25">
      <c r="B31" s="1">
        <v>2.9166666666666665</v>
      </c>
      <c r="C31">
        <v>70</v>
      </c>
      <c r="D31">
        <v>71</v>
      </c>
      <c r="E31">
        <v>72</v>
      </c>
      <c r="F31">
        <v>73</v>
      </c>
      <c r="G31">
        <v>74</v>
      </c>
    </row>
    <row r="32" spans="2:7" thickTop="1" thickBot="1" x14ac:dyDescent="0.25">
      <c r="B32" s="1">
        <v>3.125</v>
      </c>
      <c r="C32">
        <v>75</v>
      </c>
      <c r="D32">
        <v>76</v>
      </c>
      <c r="E32">
        <v>77</v>
      </c>
      <c r="F32">
        <v>78</v>
      </c>
      <c r="G32">
        <v>79</v>
      </c>
    </row>
    <row r="33" spans="2:7" thickTop="1" thickBot="1" x14ac:dyDescent="0.25">
      <c r="B33" s="1">
        <v>3.3333333333333335</v>
      </c>
      <c r="C33">
        <v>80</v>
      </c>
      <c r="D33">
        <v>81</v>
      </c>
      <c r="E33">
        <v>82</v>
      </c>
      <c r="F33">
        <v>83</v>
      </c>
      <c r="G33">
        <v>84</v>
      </c>
    </row>
    <row r="34" spans="2:7" thickTop="1" thickBot="1" x14ac:dyDescent="0.25">
      <c r="B34" s="1">
        <v>3.5416666666666665</v>
      </c>
      <c r="C34">
        <v>85</v>
      </c>
      <c r="D34">
        <v>86</v>
      </c>
      <c r="E34">
        <v>87</v>
      </c>
      <c r="F34">
        <v>88</v>
      </c>
      <c r="G34">
        <v>89</v>
      </c>
    </row>
    <row r="35" spans="2:7" thickTop="1" thickBot="1" x14ac:dyDescent="0.25">
      <c r="B35" s="1">
        <v>3.75</v>
      </c>
      <c r="C35">
        <v>90</v>
      </c>
      <c r="D35">
        <v>91</v>
      </c>
      <c r="E35">
        <v>92</v>
      </c>
      <c r="F35">
        <v>93</v>
      </c>
      <c r="G35">
        <v>94</v>
      </c>
    </row>
    <row r="36" spans="2:7" thickTop="1" thickBot="1" x14ac:dyDescent="0.25">
      <c r="B36" s="1">
        <v>3.9583333333333335</v>
      </c>
      <c r="C36">
        <v>95</v>
      </c>
      <c r="D36">
        <v>96</v>
      </c>
      <c r="E36">
        <v>97</v>
      </c>
      <c r="F36">
        <v>98</v>
      </c>
      <c r="G36">
        <v>99</v>
      </c>
    </row>
    <row r="37" spans="2:7" thickTop="1" thickBot="1" x14ac:dyDescent="0.25">
      <c r="B37" s="1">
        <v>4.166666666666667</v>
      </c>
      <c r="C37">
        <v>100</v>
      </c>
      <c r="D37">
        <v>101</v>
      </c>
      <c r="E37">
        <v>102</v>
      </c>
      <c r="F37">
        <v>103</v>
      </c>
      <c r="G37">
        <v>104</v>
      </c>
    </row>
    <row r="38" spans="2:7" thickTop="1" thickBot="1" x14ac:dyDescent="0.25">
      <c r="B38" s="1">
        <v>4.375</v>
      </c>
      <c r="C38">
        <v>105</v>
      </c>
      <c r="D38">
        <v>106</v>
      </c>
      <c r="E38">
        <v>107</v>
      </c>
      <c r="F38">
        <v>108</v>
      </c>
      <c r="G38">
        <v>109</v>
      </c>
    </row>
    <row r="39" spans="2:7" thickTop="1" thickBot="1" x14ac:dyDescent="0.25">
      <c r="B39" s="1">
        <v>4.583333333333333</v>
      </c>
      <c r="C39">
        <v>110</v>
      </c>
      <c r="D39">
        <v>111</v>
      </c>
      <c r="E39">
        <v>112</v>
      </c>
      <c r="F39">
        <v>113</v>
      </c>
      <c r="G39">
        <v>114</v>
      </c>
    </row>
    <row r="40" spans="2:7" thickTop="1" thickBot="1" x14ac:dyDescent="0.25">
      <c r="B40" s="1">
        <v>4.791666666666667</v>
      </c>
      <c r="C40">
        <v>115</v>
      </c>
      <c r="D40">
        <v>116</v>
      </c>
      <c r="E40">
        <v>117</v>
      </c>
      <c r="F40">
        <v>118</v>
      </c>
      <c r="G40">
        <v>119</v>
      </c>
    </row>
    <row r="41" spans="2:7" thickTop="1" thickBot="1" x14ac:dyDescent="0.25">
      <c r="B41" s="1">
        <v>5</v>
      </c>
      <c r="C41">
        <v>120</v>
      </c>
      <c r="D41">
        <v>121</v>
      </c>
      <c r="E41">
        <v>122</v>
      </c>
      <c r="F41">
        <v>123</v>
      </c>
      <c r="G41">
        <v>124</v>
      </c>
    </row>
    <row r="42" spans="2:7" thickTop="1" thickBot="1" x14ac:dyDescent="0.25">
      <c r="B42" s="1">
        <v>5.208333333333333</v>
      </c>
      <c r="C42">
        <v>125</v>
      </c>
      <c r="D42">
        <v>126</v>
      </c>
      <c r="E42">
        <v>127</v>
      </c>
      <c r="F42">
        <v>128</v>
      </c>
      <c r="G42">
        <v>129</v>
      </c>
    </row>
    <row r="43" spans="2:7" thickTop="1" thickBot="1" x14ac:dyDescent="0.25">
      <c r="B43" s="1">
        <v>5.416666666666667</v>
      </c>
      <c r="C43">
        <v>130</v>
      </c>
      <c r="D43">
        <v>131</v>
      </c>
      <c r="E43">
        <v>132</v>
      </c>
      <c r="F43">
        <v>133</v>
      </c>
      <c r="G43">
        <v>134</v>
      </c>
    </row>
    <row r="44" spans="2:7" thickTop="1" thickBot="1" x14ac:dyDescent="0.25">
      <c r="B44" s="1">
        <v>5.625</v>
      </c>
      <c r="C44">
        <v>135</v>
      </c>
      <c r="D44">
        <v>136</v>
      </c>
      <c r="E44">
        <v>137</v>
      </c>
      <c r="F44">
        <v>138</v>
      </c>
      <c r="G44">
        <v>139</v>
      </c>
    </row>
    <row r="45" spans="2:7" thickTop="1" thickBot="1" x14ac:dyDescent="0.25">
      <c r="B45" s="1">
        <v>5.833333333333333</v>
      </c>
      <c r="C45">
        <v>140</v>
      </c>
      <c r="D45">
        <v>141</v>
      </c>
      <c r="E45">
        <v>142</v>
      </c>
      <c r="F45">
        <v>143</v>
      </c>
      <c r="G45">
        <v>144</v>
      </c>
    </row>
    <row r="46" spans="2:7" thickTop="1" thickBot="1" x14ac:dyDescent="0.25">
      <c r="B46" s="1">
        <v>6.041666666666667</v>
      </c>
      <c r="C46">
        <v>145</v>
      </c>
      <c r="D46">
        <v>146</v>
      </c>
      <c r="E46">
        <v>147</v>
      </c>
      <c r="F46">
        <v>148</v>
      </c>
      <c r="G46">
        <v>149</v>
      </c>
    </row>
    <row r="47" spans="2:7" thickTop="1" thickBot="1" x14ac:dyDescent="0.25">
      <c r="B47" s="1">
        <v>6.25</v>
      </c>
      <c r="C47">
        <v>150</v>
      </c>
      <c r="D47">
        <v>151</v>
      </c>
      <c r="E47">
        <v>152</v>
      </c>
      <c r="F47">
        <v>153</v>
      </c>
      <c r="G47">
        <v>154</v>
      </c>
    </row>
    <row r="48" spans="2:7" thickTop="1" thickBot="1" x14ac:dyDescent="0.25">
      <c r="B48" s="1">
        <v>6.458333333333333</v>
      </c>
      <c r="C48">
        <v>155</v>
      </c>
      <c r="D48">
        <v>156</v>
      </c>
      <c r="E48">
        <v>157</v>
      </c>
      <c r="F48">
        <v>158</v>
      </c>
      <c r="G48">
        <v>159</v>
      </c>
    </row>
    <row r="49" spans="1:7" thickTop="1" thickBot="1" x14ac:dyDescent="0.25">
      <c r="B49" s="1">
        <v>6.666666666666667</v>
      </c>
      <c r="C49">
        <v>160</v>
      </c>
      <c r="D49">
        <v>161</v>
      </c>
      <c r="E49">
        <v>162</v>
      </c>
      <c r="F49">
        <v>163</v>
      </c>
      <c r="G49">
        <v>164</v>
      </c>
    </row>
    <row r="50" spans="1:7" thickTop="1" thickBot="1" x14ac:dyDescent="0.25">
      <c r="B50" s="1">
        <v>6.875</v>
      </c>
      <c r="C50">
        <v>165</v>
      </c>
      <c r="D50">
        <v>166</v>
      </c>
      <c r="E50">
        <v>167</v>
      </c>
      <c r="F50">
        <v>168</v>
      </c>
      <c r="G50">
        <v>169</v>
      </c>
    </row>
    <row r="51" spans="1:7" thickTop="1" thickBot="1" x14ac:dyDescent="0.25">
      <c r="B51" s="1">
        <v>7.083333333333333</v>
      </c>
      <c r="C51">
        <v>170</v>
      </c>
      <c r="D51">
        <v>171</v>
      </c>
      <c r="E51">
        <v>172</v>
      </c>
      <c r="F51">
        <v>173</v>
      </c>
      <c r="G51">
        <v>174</v>
      </c>
    </row>
    <row r="52" spans="1:7" thickTop="1" thickBot="1" x14ac:dyDescent="0.25">
      <c r="B52" s="1">
        <v>7.291666666666667</v>
      </c>
      <c r="C52">
        <v>175</v>
      </c>
      <c r="D52">
        <v>176</v>
      </c>
      <c r="E52">
        <v>177</v>
      </c>
      <c r="F52">
        <v>178</v>
      </c>
      <c r="G52">
        <v>179</v>
      </c>
    </row>
    <row r="53" spans="1:7" thickTop="1" thickBot="1" x14ac:dyDescent="0.25">
      <c r="B53" s="1">
        <v>7.5</v>
      </c>
      <c r="C53">
        <v>180</v>
      </c>
      <c r="D53">
        <v>181</v>
      </c>
      <c r="E53">
        <v>182</v>
      </c>
      <c r="F53">
        <v>183</v>
      </c>
      <c r="G53">
        <v>184</v>
      </c>
    </row>
    <row r="54" spans="1:7" thickTop="1" thickBot="1" x14ac:dyDescent="0.25">
      <c r="B54" s="1">
        <v>7.708333333333333</v>
      </c>
      <c r="C54">
        <v>185</v>
      </c>
      <c r="D54">
        <v>186</v>
      </c>
      <c r="E54">
        <v>187</v>
      </c>
      <c r="F54">
        <v>188</v>
      </c>
      <c r="G54">
        <v>189</v>
      </c>
    </row>
    <row r="55" spans="1:7" thickTop="1" thickBot="1" x14ac:dyDescent="0.25">
      <c r="B55" s="1">
        <v>7.916666666666667</v>
      </c>
      <c r="C55">
        <v>190</v>
      </c>
      <c r="D55">
        <v>191</v>
      </c>
      <c r="E55">
        <v>192</v>
      </c>
      <c r="F55">
        <v>193</v>
      </c>
      <c r="G55">
        <v>194</v>
      </c>
    </row>
    <row r="56" spans="1:7" thickTop="1" thickBot="1" x14ac:dyDescent="0.25">
      <c r="B56" s="1">
        <v>8.125</v>
      </c>
      <c r="C56">
        <v>195</v>
      </c>
      <c r="D56">
        <v>196</v>
      </c>
      <c r="E56">
        <v>197</v>
      </c>
    </row>
    <row r="57" spans="1:7" thickTop="1" thickBot="1" x14ac:dyDescent="0.25">
      <c r="A57" t="s">
        <v>30</v>
      </c>
    </row>
    <row r="58" spans="1:7" thickTop="1" thickBot="1" x14ac:dyDescent="0.25">
      <c r="B58" s="6">
        <v>0</v>
      </c>
      <c r="C58">
        <v>0</v>
      </c>
      <c r="D58">
        <v>4.2</v>
      </c>
      <c r="E58">
        <v>12.3</v>
      </c>
      <c r="F58">
        <v>24.7</v>
      </c>
      <c r="G58">
        <v>33</v>
      </c>
    </row>
    <row r="59" spans="1:7" thickTop="1" thickBot="1" x14ac:dyDescent="0.25">
      <c r="B59" s="6">
        <v>0.20833333333333334</v>
      </c>
      <c r="C59">
        <v>39.200000000000003</v>
      </c>
      <c r="D59">
        <v>47.7</v>
      </c>
      <c r="E59">
        <v>56.6</v>
      </c>
      <c r="F59">
        <v>68.3</v>
      </c>
      <c r="G59">
        <v>80.599999999999994</v>
      </c>
    </row>
    <row r="60" spans="1:7" thickTop="1" thickBot="1" x14ac:dyDescent="0.25">
      <c r="B60" s="6">
        <v>0.41666666666666669</v>
      </c>
      <c r="C60">
        <v>90.8</v>
      </c>
      <c r="D60">
        <v>103</v>
      </c>
      <c r="E60">
        <v>109.8</v>
      </c>
      <c r="F60">
        <v>119.5</v>
      </c>
      <c r="G60">
        <v>129.80000000000001</v>
      </c>
    </row>
    <row r="61" spans="1:7" thickTop="1" thickBot="1" x14ac:dyDescent="0.25">
      <c r="B61" s="6">
        <v>0.625</v>
      </c>
      <c r="C61">
        <v>147.1</v>
      </c>
      <c r="D61">
        <v>155.30000000000001</v>
      </c>
      <c r="E61">
        <v>167</v>
      </c>
      <c r="F61">
        <v>173.8</v>
      </c>
      <c r="G61">
        <v>183.3</v>
      </c>
    </row>
    <row r="62" spans="1:7" thickTop="1" thickBot="1" x14ac:dyDescent="0.25">
      <c r="B62" s="6">
        <v>0.83333333333333337</v>
      </c>
      <c r="C62">
        <v>190.4</v>
      </c>
      <c r="D62">
        <v>198.2</v>
      </c>
      <c r="E62">
        <v>207</v>
      </c>
      <c r="F62">
        <v>216.4</v>
      </c>
      <c r="G62">
        <v>224.3</v>
      </c>
    </row>
    <row r="63" spans="1:7" thickTop="1" thickBot="1" x14ac:dyDescent="0.25">
      <c r="B63" s="1">
        <v>1.0416666666666667</v>
      </c>
      <c r="C63">
        <v>234.3</v>
      </c>
      <c r="D63">
        <v>244.7</v>
      </c>
      <c r="E63">
        <v>255.8</v>
      </c>
      <c r="F63">
        <v>262</v>
      </c>
      <c r="G63">
        <v>274</v>
      </c>
    </row>
    <row r="64" spans="1:7" thickTop="1" thickBot="1" x14ac:dyDescent="0.25">
      <c r="B64" s="1">
        <v>1.25</v>
      </c>
      <c r="C64">
        <v>286.2</v>
      </c>
      <c r="D64">
        <v>291.5</v>
      </c>
      <c r="E64" s="7">
        <v>300.8</v>
      </c>
      <c r="F64">
        <v>306.60000000000002</v>
      </c>
      <c r="G64">
        <v>312.10000000000002</v>
      </c>
    </row>
    <row r="65" spans="2:7" thickTop="1" thickBot="1" x14ac:dyDescent="0.25">
      <c r="B65" s="1">
        <v>1.4583333333333333</v>
      </c>
      <c r="C65">
        <v>324.3</v>
      </c>
      <c r="D65">
        <v>330.9</v>
      </c>
      <c r="E65">
        <v>336.5</v>
      </c>
      <c r="F65">
        <v>344.1</v>
      </c>
      <c r="G65">
        <v>350.6</v>
      </c>
    </row>
    <row r="66" spans="2:7" thickTop="1" thickBot="1" x14ac:dyDescent="0.25">
      <c r="B66" s="1">
        <v>1.6666666666666667</v>
      </c>
      <c r="C66">
        <v>359</v>
      </c>
      <c r="D66">
        <v>369.3</v>
      </c>
      <c r="E66">
        <v>378</v>
      </c>
      <c r="F66">
        <v>387.5</v>
      </c>
      <c r="G66">
        <v>393.4</v>
      </c>
    </row>
    <row r="67" spans="2:7" thickTop="1" thickBot="1" x14ac:dyDescent="0.25">
      <c r="B67" s="1">
        <v>1.875</v>
      </c>
      <c r="C67">
        <v>402.8</v>
      </c>
      <c r="D67">
        <v>409.5</v>
      </c>
      <c r="E67">
        <v>416</v>
      </c>
      <c r="F67">
        <v>423.1</v>
      </c>
      <c r="G67">
        <v>433</v>
      </c>
    </row>
    <row r="68" spans="2:7" thickTop="1" thickBot="1" x14ac:dyDescent="0.25">
      <c r="B68" s="1">
        <v>2.0833333333333335</v>
      </c>
      <c r="C68">
        <v>443</v>
      </c>
      <c r="D68">
        <v>451.1</v>
      </c>
      <c r="E68">
        <v>456.8</v>
      </c>
      <c r="F68">
        <v>469.4</v>
      </c>
      <c r="G68">
        <v>475.4</v>
      </c>
    </row>
    <row r="69" spans="2:7" thickTop="1" thickBot="1" x14ac:dyDescent="0.25">
      <c r="B69" s="1">
        <v>2.2916666666666665</v>
      </c>
      <c r="C69">
        <v>486.8</v>
      </c>
      <c r="D69">
        <v>497.1</v>
      </c>
      <c r="E69">
        <v>508.6</v>
      </c>
      <c r="F69">
        <v>520.29999999999995</v>
      </c>
      <c r="G69">
        <v>532.5</v>
      </c>
    </row>
    <row r="70" spans="2:7" thickTop="1" thickBot="1" x14ac:dyDescent="0.25">
      <c r="B70" s="1">
        <v>2.5</v>
      </c>
      <c r="C70">
        <v>539.79999999999995</v>
      </c>
      <c r="D70">
        <v>548.4</v>
      </c>
      <c r="E70">
        <v>559.5</v>
      </c>
      <c r="F70">
        <v>571.6</v>
      </c>
      <c r="G70">
        <v>584.1</v>
      </c>
    </row>
    <row r="71" spans="2:7" thickTop="1" thickBot="1" x14ac:dyDescent="0.25">
      <c r="B71" s="1">
        <v>2.7083333333333335</v>
      </c>
      <c r="C71">
        <v>593.29999999999995</v>
      </c>
      <c r="D71" s="7">
        <v>601.29999999999995</v>
      </c>
      <c r="E71">
        <v>610.4</v>
      </c>
      <c r="F71">
        <v>620.9</v>
      </c>
      <c r="G71">
        <v>628.6</v>
      </c>
    </row>
    <row r="72" spans="2:7" thickTop="1" thickBot="1" x14ac:dyDescent="0.25">
      <c r="B72" s="1">
        <v>2.9166666666666665</v>
      </c>
      <c r="C72">
        <v>639.6</v>
      </c>
      <c r="D72">
        <v>646.1</v>
      </c>
      <c r="E72">
        <v>651.5</v>
      </c>
      <c r="F72">
        <v>661.7</v>
      </c>
      <c r="G72">
        <v>676.1</v>
      </c>
    </row>
    <row r="73" spans="2:7" thickTop="1" thickBot="1" x14ac:dyDescent="0.25">
      <c r="B73" s="1">
        <v>3.125</v>
      </c>
      <c r="C73">
        <v>685.4</v>
      </c>
      <c r="D73">
        <v>696.7</v>
      </c>
      <c r="E73">
        <v>705.6</v>
      </c>
      <c r="F73">
        <v>717</v>
      </c>
      <c r="G73">
        <v>726.1</v>
      </c>
    </row>
    <row r="74" spans="2:7" thickTop="1" thickBot="1" x14ac:dyDescent="0.25">
      <c r="B74" s="1">
        <v>3.3333333333333335</v>
      </c>
      <c r="C74">
        <v>731.8</v>
      </c>
      <c r="D74">
        <v>739</v>
      </c>
      <c r="E74">
        <v>745.3</v>
      </c>
      <c r="F74">
        <v>752.1</v>
      </c>
      <c r="G74">
        <v>759.9</v>
      </c>
    </row>
    <row r="75" spans="2:7" thickTop="1" thickBot="1" x14ac:dyDescent="0.25">
      <c r="B75" s="1">
        <v>3.5416666666666665</v>
      </c>
      <c r="C75">
        <v>768.1</v>
      </c>
      <c r="D75">
        <v>779.9</v>
      </c>
      <c r="E75">
        <v>789</v>
      </c>
      <c r="F75">
        <v>806.5</v>
      </c>
      <c r="G75">
        <v>818.2</v>
      </c>
    </row>
    <row r="76" spans="2:7" thickTop="1" thickBot="1" x14ac:dyDescent="0.25">
      <c r="B76" s="1">
        <v>3.75</v>
      </c>
      <c r="C76">
        <v>830.4</v>
      </c>
      <c r="D76">
        <v>842.6</v>
      </c>
      <c r="E76">
        <v>848.9</v>
      </c>
      <c r="F76">
        <v>861.3</v>
      </c>
      <c r="G76">
        <v>867.3</v>
      </c>
    </row>
    <row r="77" spans="2:7" thickTop="1" thickBot="1" x14ac:dyDescent="0.25">
      <c r="B77" s="1">
        <v>3.9583333333333335</v>
      </c>
      <c r="C77">
        <v>875.3</v>
      </c>
      <c r="D77">
        <v>881.8</v>
      </c>
      <c r="E77">
        <v>889.1</v>
      </c>
      <c r="F77" s="7">
        <v>897.8</v>
      </c>
      <c r="G77">
        <v>903.7</v>
      </c>
    </row>
    <row r="78" spans="2:7" thickTop="1" thickBot="1" x14ac:dyDescent="0.25">
      <c r="B78" s="1">
        <v>4.166666666666667</v>
      </c>
      <c r="C78">
        <v>912.5</v>
      </c>
      <c r="D78">
        <v>919.9</v>
      </c>
      <c r="E78">
        <v>928.7</v>
      </c>
      <c r="F78">
        <v>938.3</v>
      </c>
      <c r="G78">
        <v>947.9</v>
      </c>
    </row>
    <row r="79" spans="2:7" thickTop="1" thickBot="1" x14ac:dyDescent="0.25">
      <c r="B79" s="1">
        <v>4.375</v>
      </c>
      <c r="C79">
        <v>958.1</v>
      </c>
      <c r="D79">
        <v>968.5</v>
      </c>
      <c r="E79">
        <v>973.9</v>
      </c>
      <c r="F79">
        <v>983.8</v>
      </c>
      <c r="G79">
        <v>993.9</v>
      </c>
    </row>
    <row r="80" spans="2:7" thickTop="1" thickBot="1" x14ac:dyDescent="0.25">
      <c r="B80" s="1">
        <v>4.583333333333333</v>
      </c>
      <c r="C80">
        <v>1004.2</v>
      </c>
      <c r="D80">
        <v>1015.1</v>
      </c>
      <c r="E80">
        <v>1021.3</v>
      </c>
      <c r="F80">
        <v>1028.4000000000001</v>
      </c>
      <c r="G80">
        <v>1037.8</v>
      </c>
    </row>
    <row r="81" spans="2:7" thickTop="1" thickBot="1" x14ac:dyDescent="0.25">
      <c r="B81" s="1">
        <v>4.791666666666667</v>
      </c>
      <c r="C81">
        <v>1047.8</v>
      </c>
      <c r="D81">
        <v>1053.4000000000001</v>
      </c>
      <c r="E81">
        <v>1061.5</v>
      </c>
      <c r="F81">
        <v>1069.9000000000001</v>
      </c>
      <c r="G81">
        <v>1081.9000000000001</v>
      </c>
    </row>
    <row r="82" spans="2:7" thickTop="1" thickBot="1" x14ac:dyDescent="0.25">
      <c r="B82" s="1">
        <v>5</v>
      </c>
      <c r="C82">
        <v>1094.0999999999999</v>
      </c>
      <c r="D82">
        <v>1100.5</v>
      </c>
      <c r="E82">
        <v>1109.5</v>
      </c>
      <c r="F82">
        <v>1121.7</v>
      </c>
      <c r="G82">
        <v>1127.5999999999999</v>
      </c>
    </row>
    <row r="83" spans="2:7" thickTop="1" thickBot="1" x14ac:dyDescent="0.25">
      <c r="B83" s="1">
        <v>5.208333333333333</v>
      </c>
      <c r="C83">
        <v>1133.4000000000001</v>
      </c>
      <c r="D83">
        <v>1142.0999999999999</v>
      </c>
      <c r="E83">
        <v>1147.5999999999999</v>
      </c>
      <c r="F83">
        <v>1155.4000000000001</v>
      </c>
      <c r="G83">
        <v>1163.4000000000001</v>
      </c>
    </row>
    <row r="84" spans="2:7" thickTop="1" thickBot="1" x14ac:dyDescent="0.25">
      <c r="B84" s="1">
        <v>5.416666666666667</v>
      </c>
      <c r="C84">
        <v>1174</v>
      </c>
      <c r="D84">
        <v>1183.9000000000001</v>
      </c>
      <c r="E84">
        <v>1190.5999999999999</v>
      </c>
      <c r="F84" s="7">
        <v>1198</v>
      </c>
      <c r="G84">
        <v>1206.7</v>
      </c>
    </row>
    <row r="85" spans="2:7" thickTop="1" thickBot="1" x14ac:dyDescent="0.25">
      <c r="B85" s="1">
        <v>5.625</v>
      </c>
      <c r="C85">
        <v>1213.4000000000001</v>
      </c>
      <c r="D85">
        <v>1223</v>
      </c>
      <c r="E85">
        <v>1230.3</v>
      </c>
      <c r="F85">
        <v>1241.3</v>
      </c>
      <c r="G85">
        <v>1252.5</v>
      </c>
    </row>
    <row r="86" spans="2:7" thickTop="1" thickBot="1" x14ac:dyDescent="0.25">
      <c r="B86" s="1">
        <v>5.833333333333333</v>
      </c>
      <c r="C86">
        <v>1264.3</v>
      </c>
      <c r="D86">
        <v>1276.3</v>
      </c>
      <c r="E86">
        <v>1284.3</v>
      </c>
      <c r="F86">
        <v>1296.5</v>
      </c>
      <c r="G86">
        <v>1308.9000000000001</v>
      </c>
    </row>
    <row r="87" spans="2:7" thickTop="1" thickBot="1" x14ac:dyDescent="0.25">
      <c r="B87" s="1">
        <v>6.041666666666667</v>
      </c>
      <c r="C87">
        <v>1316.7</v>
      </c>
      <c r="D87">
        <v>1323.5</v>
      </c>
      <c r="E87">
        <v>1332.9</v>
      </c>
      <c r="F87">
        <v>1339.1</v>
      </c>
      <c r="G87">
        <v>1347.7</v>
      </c>
    </row>
    <row r="88" spans="2:7" thickTop="1" thickBot="1" x14ac:dyDescent="0.25">
      <c r="B88" s="1">
        <v>6.25</v>
      </c>
      <c r="C88">
        <v>1358.5</v>
      </c>
      <c r="D88">
        <v>1369.1</v>
      </c>
      <c r="E88">
        <v>1377.1</v>
      </c>
      <c r="F88">
        <v>1385.5</v>
      </c>
      <c r="G88">
        <v>1397.1</v>
      </c>
    </row>
    <row r="89" spans="2:7" thickTop="1" thickBot="1" x14ac:dyDescent="0.25">
      <c r="B89" s="1">
        <v>6.458333333333333</v>
      </c>
      <c r="C89">
        <v>1407.9</v>
      </c>
      <c r="D89">
        <v>1420</v>
      </c>
      <c r="E89">
        <v>1431.5</v>
      </c>
      <c r="F89">
        <v>1438.5</v>
      </c>
      <c r="G89">
        <v>1451</v>
      </c>
    </row>
    <row r="90" spans="2:7" thickTop="1" thickBot="1" x14ac:dyDescent="0.25">
      <c r="B90" s="1">
        <v>6.666666666666667</v>
      </c>
      <c r="C90">
        <v>1456.8</v>
      </c>
      <c r="D90">
        <v>1464.6</v>
      </c>
      <c r="E90">
        <v>1474.4</v>
      </c>
      <c r="F90">
        <v>1482.8</v>
      </c>
      <c r="G90">
        <v>1487.7</v>
      </c>
    </row>
    <row r="91" spans="2:7" thickTop="1" thickBot="1" x14ac:dyDescent="0.25">
      <c r="B91" s="1">
        <v>6.875</v>
      </c>
      <c r="C91" s="7">
        <v>1495.7</v>
      </c>
      <c r="D91">
        <v>1506</v>
      </c>
      <c r="E91">
        <v>1517.8</v>
      </c>
      <c r="F91">
        <v>1526</v>
      </c>
      <c r="G91">
        <v>1536.1</v>
      </c>
    </row>
    <row r="92" spans="2:7" thickTop="1" thickBot="1" x14ac:dyDescent="0.25">
      <c r="B92" s="1">
        <v>7.083333333333333</v>
      </c>
      <c r="C92">
        <v>1542.9</v>
      </c>
      <c r="D92">
        <v>1548.9</v>
      </c>
      <c r="E92">
        <v>1555.4</v>
      </c>
      <c r="F92">
        <v>1566.2</v>
      </c>
      <c r="G92">
        <v>1577</v>
      </c>
    </row>
    <row r="93" spans="2:7" thickTop="1" thickBot="1" x14ac:dyDescent="0.25">
      <c r="B93" s="1">
        <v>7.291666666666667</v>
      </c>
      <c r="C93">
        <v>1589.1</v>
      </c>
      <c r="D93">
        <v>1600.1</v>
      </c>
      <c r="E93">
        <v>1609.1</v>
      </c>
      <c r="F93">
        <v>1617.2</v>
      </c>
      <c r="G93">
        <v>1628.5</v>
      </c>
    </row>
    <row r="94" spans="2:7" thickTop="1" thickBot="1" x14ac:dyDescent="0.25">
      <c r="B94" s="1">
        <v>7.5</v>
      </c>
      <c r="C94">
        <v>1640.3</v>
      </c>
      <c r="D94">
        <v>1649.9</v>
      </c>
      <c r="E94">
        <v>1660.3</v>
      </c>
      <c r="F94">
        <v>1670.5</v>
      </c>
      <c r="G94">
        <v>1681.1</v>
      </c>
    </row>
    <row r="95" spans="2:7" thickTop="1" thickBot="1" x14ac:dyDescent="0.25">
      <c r="B95" s="1">
        <v>7.708333333333333</v>
      </c>
      <c r="C95">
        <v>1692.1</v>
      </c>
      <c r="D95">
        <v>1703.3</v>
      </c>
      <c r="E95">
        <v>1709.3</v>
      </c>
      <c r="F95">
        <v>1721.1</v>
      </c>
      <c r="G95">
        <v>1730.9</v>
      </c>
    </row>
    <row r="96" spans="2:7" thickTop="1" thickBot="1" x14ac:dyDescent="0.25">
      <c r="B96" s="1">
        <v>7.916666666666667</v>
      </c>
      <c r="C96">
        <v>1740.8</v>
      </c>
      <c r="D96">
        <v>1753.8</v>
      </c>
      <c r="E96">
        <v>1761</v>
      </c>
      <c r="F96">
        <v>1769.6</v>
      </c>
      <c r="G96">
        <v>1777.3</v>
      </c>
    </row>
    <row r="97" spans="1:7" thickTop="1" thickBot="1" x14ac:dyDescent="0.25">
      <c r="B97" s="1">
        <v>8.125</v>
      </c>
      <c r="C97">
        <v>1783.9</v>
      </c>
      <c r="D97">
        <v>1794.3</v>
      </c>
      <c r="E97">
        <v>1806.5</v>
      </c>
    </row>
    <row r="98" spans="1:7" thickTop="1" thickBot="1" x14ac:dyDescent="0.25">
      <c r="A98" t="s">
        <v>31</v>
      </c>
    </row>
    <row r="99" spans="1:7" thickTop="1" thickBot="1" x14ac:dyDescent="0.25">
      <c r="B99" s="6">
        <v>0</v>
      </c>
      <c r="C99">
        <v>0</v>
      </c>
      <c r="D99">
        <v>4.5999999999999996</v>
      </c>
      <c r="E99">
        <v>5</v>
      </c>
      <c r="F99">
        <v>4</v>
      </c>
      <c r="G99">
        <v>6</v>
      </c>
    </row>
    <row r="100" spans="1:7" thickTop="1" thickBot="1" x14ac:dyDescent="0.25">
      <c r="B100" s="6">
        <v>0.20833333333333334</v>
      </c>
      <c r="C100">
        <v>3.8</v>
      </c>
      <c r="D100">
        <v>6.2</v>
      </c>
      <c r="E100">
        <v>6.6</v>
      </c>
      <c r="F100">
        <v>9.1999999999999993</v>
      </c>
      <c r="G100">
        <v>8.4</v>
      </c>
    </row>
    <row r="101" spans="1:7" thickTop="1" thickBot="1" x14ac:dyDescent="0.25">
      <c r="B101" s="6">
        <v>0.41666666666666669</v>
      </c>
      <c r="C101">
        <v>7.8</v>
      </c>
      <c r="D101">
        <v>8.1999999999999993</v>
      </c>
      <c r="E101">
        <v>5.4</v>
      </c>
      <c r="F101">
        <v>7.4</v>
      </c>
      <c r="G101">
        <v>8.6</v>
      </c>
    </row>
    <row r="102" spans="1:7" thickTop="1" thickBot="1" x14ac:dyDescent="0.25">
      <c r="B102" s="6">
        <v>0.625</v>
      </c>
      <c r="C102">
        <v>9</v>
      </c>
      <c r="D102">
        <v>5.8</v>
      </c>
      <c r="E102">
        <v>9.4</v>
      </c>
      <c r="F102">
        <v>4.4000000000000004</v>
      </c>
      <c r="G102">
        <v>7.2</v>
      </c>
    </row>
    <row r="103" spans="1:7" thickTop="1" thickBot="1" x14ac:dyDescent="0.25">
      <c r="B103" s="6">
        <v>0.83333333333333337</v>
      </c>
      <c r="C103">
        <v>4.8</v>
      </c>
      <c r="D103">
        <v>5.2</v>
      </c>
      <c r="E103">
        <v>6.4</v>
      </c>
      <c r="F103">
        <v>6.8</v>
      </c>
      <c r="G103">
        <v>5.6</v>
      </c>
    </row>
    <row r="104" spans="1:7" thickTop="1" thickBot="1" x14ac:dyDescent="0.25">
      <c r="B104" s="1">
        <v>1.0416666666666667</v>
      </c>
      <c r="C104">
        <v>7.6</v>
      </c>
      <c r="D104">
        <v>8</v>
      </c>
      <c r="E104">
        <v>8.8000000000000007</v>
      </c>
      <c r="F104">
        <v>3.6</v>
      </c>
      <c r="G104">
        <v>9.6</v>
      </c>
    </row>
    <row r="105" spans="1:7" thickTop="1" thickBot="1" x14ac:dyDescent="0.25">
      <c r="B105" s="1">
        <v>1.25</v>
      </c>
      <c r="C105">
        <v>10</v>
      </c>
      <c r="D105">
        <v>3</v>
      </c>
      <c r="E105">
        <v>7</v>
      </c>
      <c r="F105">
        <v>3.4</v>
      </c>
      <c r="G105">
        <v>3.2</v>
      </c>
    </row>
    <row r="106" spans="1:7" thickTop="1" thickBot="1" x14ac:dyDescent="0.25">
      <c r="B106" s="1">
        <v>1.4583333333333333</v>
      </c>
      <c r="C106">
        <v>9.8000000000000007</v>
      </c>
      <c r="D106">
        <v>4.2</v>
      </c>
      <c r="E106">
        <v>3.2</v>
      </c>
      <c r="F106">
        <v>5.2</v>
      </c>
      <c r="G106">
        <v>4</v>
      </c>
    </row>
    <row r="107" spans="1:7" thickTop="1" thickBot="1" x14ac:dyDescent="0.25">
      <c r="B107" s="1">
        <v>1.6666666666666667</v>
      </c>
      <c r="C107">
        <v>6</v>
      </c>
      <c r="D107">
        <v>8</v>
      </c>
      <c r="E107">
        <v>6.4</v>
      </c>
      <c r="F107">
        <v>7.2</v>
      </c>
      <c r="G107">
        <v>3.6</v>
      </c>
    </row>
    <row r="108" spans="1:7" thickTop="1" thickBot="1" x14ac:dyDescent="0.25">
      <c r="B108" s="1">
        <v>1.875</v>
      </c>
      <c r="C108">
        <v>7</v>
      </c>
      <c r="D108">
        <v>4.4000000000000004</v>
      </c>
      <c r="E108">
        <v>3.8</v>
      </c>
      <c r="F108">
        <v>4.8</v>
      </c>
      <c r="G108">
        <v>7.4</v>
      </c>
    </row>
    <row r="109" spans="1:7" thickTop="1" thickBot="1" x14ac:dyDescent="0.25">
      <c r="B109" s="1">
        <v>2.0833333333333335</v>
      </c>
      <c r="C109">
        <v>7.6</v>
      </c>
      <c r="D109">
        <v>5.6</v>
      </c>
      <c r="E109">
        <v>3.4</v>
      </c>
      <c r="F109">
        <v>8.6</v>
      </c>
      <c r="G109">
        <v>4.5999999999999996</v>
      </c>
    </row>
    <row r="110" spans="1:7" thickTop="1" thickBot="1" x14ac:dyDescent="0.25">
      <c r="B110" s="1">
        <v>2.2916666666666665</v>
      </c>
      <c r="C110">
        <v>9</v>
      </c>
      <c r="D110">
        <v>7.8</v>
      </c>
      <c r="E110">
        <v>9.1999999999999993</v>
      </c>
      <c r="F110">
        <v>9.4</v>
      </c>
      <c r="G110">
        <v>9.6</v>
      </c>
    </row>
    <row r="111" spans="1:7" thickTop="1" thickBot="1" x14ac:dyDescent="0.25">
      <c r="B111" s="1">
        <v>2.5</v>
      </c>
      <c r="C111">
        <v>5</v>
      </c>
      <c r="D111">
        <v>6.2</v>
      </c>
      <c r="E111">
        <v>8.8000000000000007</v>
      </c>
      <c r="F111">
        <v>9.8000000000000007</v>
      </c>
      <c r="G111">
        <v>10</v>
      </c>
    </row>
    <row r="112" spans="1:7" thickTop="1" thickBot="1" x14ac:dyDescent="0.25">
      <c r="B112" s="1">
        <v>2.7083333333333335</v>
      </c>
      <c r="C112">
        <v>6.8</v>
      </c>
      <c r="D112">
        <v>5.8</v>
      </c>
      <c r="E112">
        <v>6.6</v>
      </c>
      <c r="F112">
        <v>8.1999999999999993</v>
      </c>
      <c r="G112">
        <v>5.4</v>
      </c>
    </row>
    <row r="113" spans="2:32" thickTop="1" thickBot="1" x14ac:dyDescent="0.25">
      <c r="B113" s="1">
        <v>2.9166666666666665</v>
      </c>
      <c r="C113">
        <v>8.4</v>
      </c>
      <c r="D113">
        <v>4.2</v>
      </c>
      <c r="E113">
        <v>3</v>
      </c>
      <c r="F113">
        <v>8</v>
      </c>
      <c r="G113">
        <v>4.5999999999999996</v>
      </c>
    </row>
    <row r="114" spans="2:32" thickTop="1" thickBot="1" x14ac:dyDescent="0.25">
      <c r="B114" s="1">
        <v>3.125</v>
      </c>
      <c r="C114">
        <v>7</v>
      </c>
      <c r="D114">
        <v>8.6</v>
      </c>
      <c r="E114">
        <v>6.6</v>
      </c>
      <c r="F114">
        <v>9</v>
      </c>
      <c r="G114">
        <v>6.8</v>
      </c>
    </row>
    <row r="115" spans="2:32" thickTop="1" thickBot="1" x14ac:dyDescent="0.25">
      <c r="B115" s="1">
        <v>3.3333333333333335</v>
      </c>
      <c r="C115">
        <v>3.4</v>
      </c>
      <c r="D115">
        <v>3.2</v>
      </c>
      <c r="E115">
        <v>5</v>
      </c>
      <c r="F115">
        <v>4.4000000000000004</v>
      </c>
      <c r="G115">
        <v>5.4</v>
      </c>
    </row>
    <row r="116" spans="2:32" thickTop="1" thickBot="1" x14ac:dyDescent="0.25">
      <c r="B116" s="1">
        <v>3.5416666666666665</v>
      </c>
      <c r="C116">
        <v>5.8</v>
      </c>
      <c r="D116">
        <v>8.8000000000000007</v>
      </c>
      <c r="E116">
        <v>8.4</v>
      </c>
      <c r="F116">
        <v>9.1999999999999993</v>
      </c>
      <c r="G116">
        <v>9.4</v>
      </c>
    </row>
    <row r="117" spans="2:32" thickTop="1" thickBot="1" x14ac:dyDescent="0.25">
      <c r="B117" s="1">
        <v>3.75</v>
      </c>
      <c r="C117">
        <v>9.6</v>
      </c>
      <c r="D117">
        <v>9.8000000000000007</v>
      </c>
      <c r="E117">
        <v>4</v>
      </c>
      <c r="F117">
        <v>10</v>
      </c>
      <c r="G117">
        <v>3.8</v>
      </c>
    </row>
    <row r="118" spans="2:32" thickTop="1" thickBot="1" x14ac:dyDescent="0.25">
      <c r="B118" s="1">
        <v>3.9583333333333335</v>
      </c>
      <c r="C118">
        <v>5.6</v>
      </c>
      <c r="D118">
        <v>4.2</v>
      </c>
      <c r="E118">
        <v>4.8</v>
      </c>
      <c r="F118">
        <v>6.4</v>
      </c>
      <c r="G118">
        <v>3.6</v>
      </c>
    </row>
    <row r="119" spans="2:32" thickTop="1" thickBot="1" x14ac:dyDescent="0.25">
      <c r="B119" s="1">
        <v>4.166666666666667</v>
      </c>
      <c r="C119">
        <v>6</v>
      </c>
      <c r="D119">
        <v>5.2</v>
      </c>
      <c r="E119">
        <v>6.2</v>
      </c>
      <c r="F119">
        <v>7.2</v>
      </c>
      <c r="G119">
        <v>7.4</v>
      </c>
    </row>
    <row r="120" spans="2:32" thickTop="1" thickBot="1" x14ac:dyDescent="0.25">
      <c r="B120" s="1">
        <v>4.375</v>
      </c>
      <c r="C120">
        <v>7.8</v>
      </c>
      <c r="D120">
        <v>8.1999999999999993</v>
      </c>
      <c r="E120">
        <v>3</v>
      </c>
      <c r="F120">
        <v>7.6</v>
      </c>
      <c r="G120">
        <v>7.8</v>
      </c>
    </row>
    <row r="121" spans="2:32" thickTop="1" thickBot="1" x14ac:dyDescent="0.25">
      <c r="B121" s="1">
        <v>4.583333333333333</v>
      </c>
      <c r="C121">
        <v>8</v>
      </c>
      <c r="D121">
        <v>8.6</v>
      </c>
      <c r="E121">
        <v>3.8</v>
      </c>
      <c r="F121">
        <v>4.5999999999999996</v>
      </c>
      <c r="G121">
        <v>6.8</v>
      </c>
    </row>
    <row r="122" spans="2:32" thickTop="1" thickBot="1" x14ac:dyDescent="0.25">
      <c r="B122" s="1">
        <v>4.791666666666667</v>
      </c>
      <c r="C122">
        <v>7.6</v>
      </c>
      <c r="D122">
        <v>3.2</v>
      </c>
      <c r="E122">
        <v>5.8</v>
      </c>
      <c r="F122">
        <v>6</v>
      </c>
      <c r="G122">
        <v>9.6</v>
      </c>
      <c r="J122" t="s">
        <v>5</v>
      </c>
      <c r="K122">
        <v>5</v>
      </c>
      <c r="L122">
        <v>10</v>
      </c>
      <c r="M122">
        <v>15</v>
      </c>
      <c r="N122">
        <v>20</v>
      </c>
      <c r="O122">
        <v>25</v>
      </c>
      <c r="P122">
        <v>30</v>
      </c>
      <c r="R122" t="s">
        <v>5</v>
      </c>
      <c r="S122">
        <v>5</v>
      </c>
      <c r="T122">
        <v>10</v>
      </c>
      <c r="U122">
        <v>15</v>
      </c>
      <c r="V122">
        <v>20</v>
      </c>
      <c r="W122">
        <v>25</v>
      </c>
      <c r="X122">
        <v>30</v>
      </c>
      <c r="Z122" t="s">
        <v>5</v>
      </c>
      <c r="AA122">
        <v>5</v>
      </c>
      <c r="AB122">
        <v>10</v>
      </c>
      <c r="AC122">
        <v>15</v>
      </c>
      <c r="AD122">
        <v>20</v>
      </c>
      <c r="AE122">
        <v>25</v>
      </c>
      <c r="AF122">
        <v>30</v>
      </c>
    </row>
    <row r="123" spans="2:32" thickTop="1" thickBot="1" x14ac:dyDescent="0.25">
      <c r="B123" s="1">
        <v>5</v>
      </c>
      <c r="C123">
        <v>9.8000000000000007</v>
      </c>
      <c r="D123">
        <v>4</v>
      </c>
      <c r="E123">
        <v>6.6</v>
      </c>
      <c r="F123">
        <v>10</v>
      </c>
      <c r="G123">
        <v>3.6</v>
      </c>
      <c r="J123" t="s">
        <v>6</v>
      </c>
      <c r="K123">
        <f>L143</f>
        <v>28</v>
      </c>
      <c r="L123">
        <f>L157</f>
        <v>33</v>
      </c>
      <c r="M123">
        <f>L173</f>
        <v>29</v>
      </c>
      <c r="N123">
        <f>L190</f>
        <v>35</v>
      </c>
      <c r="O123">
        <f>L207</f>
        <v>15</v>
      </c>
      <c r="P123">
        <f>L225</f>
        <v>14</v>
      </c>
      <c r="R123" t="s">
        <v>9</v>
      </c>
      <c r="S123">
        <f>S184</f>
        <v>410.85714285714283</v>
      </c>
      <c r="T123">
        <f>S198</f>
        <v>364.42424242424244</v>
      </c>
      <c r="U123">
        <f>S212</f>
        <v>432.13793103448273</v>
      </c>
      <c r="V123">
        <f>S230</f>
        <v>362.34285714285716</v>
      </c>
      <c r="W123">
        <f>S246</f>
        <v>478.4</v>
      </c>
      <c r="X123">
        <f>S259</f>
        <v>538</v>
      </c>
      <c r="Z123" t="s">
        <v>11</v>
      </c>
      <c r="AA123">
        <f>AA223</f>
        <v>381.57142857142856</v>
      </c>
      <c r="AB123">
        <f>AA239</f>
        <v>501.81818181818181</v>
      </c>
      <c r="AC123">
        <f>AA255</f>
        <v>526.27586206896547</v>
      </c>
      <c r="AD123">
        <f>AA272</f>
        <v>572.34285714285716</v>
      </c>
      <c r="AE123">
        <f>AA289</f>
        <v>482.8</v>
      </c>
      <c r="AF123">
        <f>AA306</f>
        <v>542</v>
      </c>
    </row>
    <row r="124" spans="2:32" thickTop="1" thickBot="1" x14ac:dyDescent="0.25">
      <c r="B124" s="1">
        <v>5.208333333333333</v>
      </c>
      <c r="C124">
        <v>3.4</v>
      </c>
      <c r="D124">
        <v>6.2</v>
      </c>
      <c r="E124">
        <v>3</v>
      </c>
      <c r="F124">
        <v>5.4</v>
      </c>
      <c r="G124">
        <v>5.6</v>
      </c>
      <c r="J124" t="s">
        <v>7</v>
      </c>
      <c r="K124">
        <f>L144</f>
        <v>1</v>
      </c>
      <c r="L124">
        <f>L158</f>
        <v>1</v>
      </c>
      <c r="M124">
        <f>L174</f>
        <v>1</v>
      </c>
      <c r="N124">
        <f>L191</f>
        <v>0</v>
      </c>
      <c r="O124">
        <f>L208</f>
        <v>17</v>
      </c>
      <c r="P124">
        <f>L226</f>
        <v>18</v>
      </c>
      <c r="R124" t="s">
        <v>10</v>
      </c>
      <c r="S124">
        <f>S185</f>
        <v>59.777800959288761</v>
      </c>
      <c r="T124">
        <f>S199</f>
        <v>19.255322176129191</v>
      </c>
      <c r="U124">
        <f>S213</f>
        <v>56.350890703382099</v>
      </c>
      <c r="V124">
        <f>S231</f>
        <v>21.661798572763136</v>
      </c>
      <c r="W124">
        <f>S247</f>
        <v>48.587944044295725</v>
      </c>
      <c r="X124">
        <f>S260</f>
        <v>56.625213629163355</v>
      </c>
      <c r="Z124" t="s">
        <v>10</v>
      </c>
      <c r="AA124">
        <f>AA224</f>
        <v>29.619398533956002</v>
      </c>
      <c r="AB124">
        <f>AA240</f>
        <v>25.818126437078678</v>
      </c>
      <c r="AC124">
        <f>AA256</f>
        <v>32.9608742121723</v>
      </c>
      <c r="AD124">
        <f>AA273</f>
        <v>25.676001379084067</v>
      </c>
      <c r="AE124">
        <f>AA290</f>
        <v>45.648733251816644</v>
      </c>
      <c r="AF124">
        <f>AA307</f>
        <v>49.990719904927381</v>
      </c>
    </row>
    <row r="125" spans="2:32" thickTop="1" thickBot="1" x14ac:dyDescent="0.25">
      <c r="B125" s="1">
        <v>5.416666666666667</v>
      </c>
      <c r="C125">
        <v>8.4</v>
      </c>
      <c r="D125">
        <v>7.4</v>
      </c>
      <c r="E125">
        <v>4.2</v>
      </c>
      <c r="F125">
        <v>5.2</v>
      </c>
      <c r="G125">
        <v>6.4</v>
      </c>
      <c r="J125" t="s">
        <v>8</v>
      </c>
      <c r="K125">
        <f>O143</f>
        <v>33</v>
      </c>
      <c r="L125">
        <f>O157</f>
        <v>34</v>
      </c>
      <c r="M125">
        <f>O173</f>
        <v>32</v>
      </c>
      <c r="N125">
        <f>O190</f>
        <v>35</v>
      </c>
      <c r="O125">
        <f>O207</f>
        <v>32</v>
      </c>
      <c r="P125">
        <f>O225</f>
        <v>32</v>
      </c>
      <c r="R125" t="s">
        <v>8</v>
      </c>
      <c r="S125">
        <f>K125</f>
        <v>33</v>
      </c>
      <c r="T125">
        <f>L125</f>
        <v>34</v>
      </c>
      <c r="U125">
        <f t="shared" ref="U125:X125" si="0">M125</f>
        <v>32</v>
      </c>
      <c r="V125">
        <f t="shared" si="0"/>
        <v>35</v>
      </c>
      <c r="W125">
        <f t="shared" si="0"/>
        <v>32</v>
      </c>
      <c r="X125">
        <f t="shared" si="0"/>
        <v>32</v>
      </c>
      <c r="Z125" t="s">
        <v>8</v>
      </c>
      <c r="AA125">
        <f>K125</f>
        <v>33</v>
      </c>
      <c r="AB125">
        <f t="shared" ref="AB125:AF125" si="1">L125</f>
        <v>34</v>
      </c>
      <c r="AC125">
        <f t="shared" si="1"/>
        <v>32</v>
      </c>
      <c r="AD125">
        <f t="shared" si="1"/>
        <v>35</v>
      </c>
      <c r="AE125">
        <f t="shared" si="1"/>
        <v>32</v>
      </c>
      <c r="AF125">
        <f t="shared" si="1"/>
        <v>32</v>
      </c>
    </row>
    <row r="126" spans="2:32" thickTop="1" thickBot="1" x14ac:dyDescent="0.25">
      <c r="B126" s="1">
        <v>5.625</v>
      </c>
      <c r="C126">
        <v>4.4000000000000004</v>
      </c>
      <c r="D126">
        <v>7.2</v>
      </c>
      <c r="E126">
        <v>4.8</v>
      </c>
      <c r="F126">
        <v>7</v>
      </c>
      <c r="G126">
        <v>8.1999999999999993</v>
      </c>
    </row>
    <row r="127" spans="2:32" thickTop="1" thickBot="1" x14ac:dyDescent="0.25">
      <c r="B127" s="1">
        <v>5.833333333333333</v>
      </c>
      <c r="C127">
        <v>8.8000000000000007</v>
      </c>
      <c r="D127">
        <v>9</v>
      </c>
      <c r="E127">
        <v>5</v>
      </c>
      <c r="F127">
        <v>9.1999999999999993</v>
      </c>
      <c r="G127">
        <v>9.4</v>
      </c>
    </row>
    <row r="128" spans="2:32" thickTop="1" thickBot="1" x14ac:dyDescent="0.25">
      <c r="B128" s="1">
        <v>6.041666666666667</v>
      </c>
      <c r="C128">
        <v>4.8</v>
      </c>
      <c r="D128">
        <v>3.8</v>
      </c>
      <c r="E128">
        <v>6.4</v>
      </c>
      <c r="F128">
        <v>3.2</v>
      </c>
      <c r="G128">
        <v>6.6</v>
      </c>
    </row>
    <row r="129" spans="1:16" thickTop="1" thickBot="1" x14ac:dyDescent="0.25">
      <c r="B129" s="1">
        <v>6.25</v>
      </c>
      <c r="C129">
        <v>6.8</v>
      </c>
      <c r="D129">
        <v>7.6</v>
      </c>
      <c r="E129">
        <v>5</v>
      </c>
      <c r="F129">
        <v>5.4</v>
      </c>
      <c r="G129">
        <v>8.6</v>
      </c>
    </row>
    <row r="130" spans="1:16" thickTop="1" thickBot="1" x14ac:dyDescent="0.25">
      <c r="B130" s="1">
        <v>6.458333333333333</v>
      </c>
      <c r="C130">
        <v>9.1999999999999993</v>
      </c>
      <c r="D130">
        <v>9.8000000000000007</v>
      </c>
      <c r="E130">
        <v>9</v>
      </c>
      <c r="F130">
        <v>4.5999999999999996</v>
      </c>
      <c r="G130">
        <v>10</v>
      </c>
      <c r="J130" s="3"/>
      <c r="K130" s="3"/>
      <c r="L130" s="3"/>
      <c r="M130" s="3"/>
      <c r="N130" s="3"/>
      <c r="O130" s="3"/>
      <c r="P130" s="3"/>
    </row>
    <row r="131" spans="1:16" thickTop="1" thickBot="1" x14ac:dyDescent="0.25">
      <c r="B131" s="1">
        <v>6.666666666666667</v>
      </c>
      <c r="C131">
        <v>3</v>
      </c>
      <c r="D131">
        <v>5.2</v>
      </c>
      <c r="E131">
        <v>7.4</v>
      </c>
      <c r="F131">
        <v>4.4000000000000004</v>
      </c>
      <c r="G131">
        <v>3.4</v>
      </c>
      <c r="J131" s="3"/>
      <c r="K131" s="3"/>
      <c r="L131" s="3"/>
      <c r="M131" s="3"/>
      <c r="N131" s="3"/>
      <c r="O131" s="3"/>
      <c r="P131" s="3"/>
    </row>
    <row r="132" spans="1:16" thickTop="1" thickBot="1" x14ac:dyDescent="0.25">
      <c r="B132" s="1">
        <v>6.875</v>
      </c>
      <c r="C132">
        <v>5.6</v>
      </c>
      <c r="D132">
        <v>8</v>
      </c>
      <c r="E132">
        <v>9.4</v>
      </c>
      <c r="F132">
        <v>5.8</v>
      </c>
      <c r="G132">
        <v>7.8</v>
      </c>
      <c r="J132" s="3"/>
      <c r="K132" s="3"/>
      <c r="L132" s="3"/>
      <c r="M132" s="3"/>
      <c r="N132" s="3"/>
      <c r="O132" s="3"/>
      <c r="P132" s="3"/>
    </row>
    <row r="133" spans="1:16" thickTop="1" thickBot="1" x14ac:dyDescent="0.25">
      <c r="B133" s="1">
        <v>7.083333333333333</v>
      </c>
      <c r="C133">
        <v>4.2</v>
      </c>
      <c r="D133">
        <v>3.6</v>
      </c>
      <c r="E133">
        <v>4</v>
      </c>
      <c r="F133">
        <v>8.1999999999999993</v>
      </c>
      <c r="G133">
        <v>8.4</v>
      </c>
      <c r="J133" s="3"/>
      <c r="K133">
        <v>0</v>
      </c>
      <c r="L133">
        <v>4</v>
      </c>
      <c r="M133">
        <v>3</v>
      </c>
      <c r="N133">
        <v>1</v>
      </c>
      <c r="O133">
        <v>1</v>
      </c>
      <c r="P133" s="3"/>
    </row>
    <row r="134" spans="1:16" thickTop="1" thickBot="1" x14ac:dyDescent="0.25">
      <c r="B134" s="1">
        <v>7.291666666666667</v>
      </c>
      <c r="C134">
        <v>9.6</v>
      </c>
      <c r="D134">
        <v>7</v>
      </c>
      <c r="E134">
        <v>6</v>
      </c>
      <c r="F134">
        <v>6.2</v>
      </c>
      <c r="G134">
        <v>7.2</v>
      </c>
      <c r="J134" s="3"/>
      <c r="K134">
        <v>1</v>
      </c>
      <c r="L134">
        <v>1</v>
      </c>
      <c r="M134">
        <v>1</v>
      </c>
      <c r="N134">
        <v>1</v>
      </c>
      <c r="O134">
        <v>1</v>
      </c>
      <c r="P134" s="3"/>
    </row>
    <row r="135" spans="1:16" thickTop="1" thickBot="1" x14ac:dyDescent="0.25">
      <c r="B135" s="1">
        <v>7.5</v>
      </c>
      <c r="C135">
        <v>8.8000000000000007</v>
      </c>
      <c r="D135">
        <v>6.6</v>
      </c>
      <c r="E135">
        <v>7.4</v>
      </c>
      <c r="F135">
        <v>7.2</v>
      </c>
      <c r="G135">
        <v>7.6</v>
      </c>
      <c r="J135" s="3"/>
      <c r="K135">
        <v>1</v>
      </c>
      <c r="L135">
        <v>2</v>
      </c>
      <c r="M135">
        <v>1</v>
      </c>
      <c r="N135">
        <v>1</v>
      </c>
      <c r="O135">
        <v>4</v>
      </c>
      <c r="P135" s="3"/>
    </row>
    <row r="136" spans="1:16" thickTop="1" thickBot="1" x14ac:dyDescent="0.25">
      <c r="B136" s="1">
        <v>7.708333333333333</v>
      </c>
      <c r="C136">
        <v>8</v>
      </c>
      <c r="D136">
        <v>8.1999999999999993</v>
      </c>
      <c r="E136">
        <v>3</v>
      </c>
      <c r="F136">
        <v>8.8000000000000007</v>
      </c>
      <c r="G136">
        <v>6.8</v>
      </c>
      <c r="J136" s="3"/>
      <c r="K136">
        <v>1</v>
      </c>
      <c r="L136">
        <v>1</v>
      </c>
      <c r="M136">
        <v>1</v>
      </c>
      <c r="N136">
        <v>1</v>
      </c>
      <c r="O136">
        <v>1</v>
      </c>
      <c r="P136" s="3"/>
    </row>
    <row r="137" spans="1:16" thickTop="1" thickBot="1" x14ac:dyDescent="0.25">
      <c r="B137" s="1">
        <v>7.916666666666667</v>
      </c>
      <c r="C137">
        <v>8.4</v>
      </c>
      <c r="D137">
        <v>9</v>
      </c>
      <c r="E137">
        <v>4.2</v>
      </c>
      <c r="F137">
        <v>5.6</v>
      </c>
      <c r="G137">
        <v>6</v>
      </c>
      <c r="J137" s="3"/>
      <c r="K137">
        <v>1</v>
      </c>
      <c r="L137">
        <v>1</v>
      </c>
      <c r="M137">
        <v>1</v>
      </c>
      <c r="N137">
        <v>1</v>
      </c>
      <c r="O137">
        <v>1</v>
      </c>
      <c r="P137" s="3"/>
    </row>
    <row r="138" spans="1:16" thickTop="1" thickBot="1" x14ac:dyDescent="0.25">
      <c r="B138" s="1">
        <v>8.125</v>
      </c>
      <c r="C138">
        <v>3.4</v>
      </c>
      <c r="D138">
        <v>6.4</v>
      </c>
      <c r="E138">
        <v>9.1999999999999993</v>
      </c>
      <c r="J138" s="3"/>
      <c r="K138">
        <v>1</v>
      </c>
      <c r="L138">
        <v>1</v>
      </c>
      <c r="M138">
        <v>1</v>
      </c>
      <c r="N138">
        <v>1</v>
      </c>
      <c r="O138">
        <v>1</v>
      </c>
      <c r="P138" s="3"/>
    </row>
    <row r="139" spans="1:16" thickTop="1" thickBot="1" x14ac:dyDescent="0.25">
      <c r="A139" t="s">
        <v>32</v>
      </c>
      <c r="J139" s="3"/>
      <c r="K139">
        <v>1</v>
      </c>
      <c r="L139">
        <v>1</v>
      </c>
      <c r="M139" s="7">
        <v>1</v>
      </c>
      <c r="P139" s="3"/>
    </row>
    <row r="140" spans="1:16" thickTop="1" thickBot="1" x14ac:dyDescent="0.25">
      <c r="B140" s="6">
        <v>0</v>
      </c>
      <c r="C140">
        <v>0</v>
      </c>
      <c r="D140">
        <v>4</v>
      </c>
      <c r="E140">
        <v>3</v>
      </c>
      <c r="F140">
        <v>1</v>
      </c>
      <c r="G140">
        <v>1</v>
      </c>
      <c r="J140" s="3"/>
      <c r="K140" s="3"/>
      <c r="L140" s="3"/>
      <c r="M140" s="3"/>
      <c r="N140" s="3"/>
      <c r="O140" s="3"/>
      <c r="P140" s="3"/>
    </row>
    <row r="141" spans="1:16" thickTop="1" thickBot="1" x14ac:dyDescent="0.25">
      <c r="B141" s="6">
        <v>0.20833333333333334</v>
      </c>
      <c r="C141">
        <v>1</v>
      </c>
      <c r="D141">
        <v>1</v>
      </c>
      <c r="E141">
        <v>1</v>
      </c>
      <c r="F141">
        <v>1</v>
      </c>
      <c r="G141">
        <v>1</v>
      </c>
      <c r="J141" s="3"/>
      <c r="K141" s="3"/>
      <c r="L141" s="3"/>
      <c r="M141" s="3"/>
      <c r="N141" s="3"/>
      <c r="O141" s="3"/>
      <c r="P141" s="3"/>
    </row>
    <row r="142" spans="1:16" thickTop="1" thickBot="1" x14ac:dyDescent="0.25">
      <c r="B142" s="6">
        <v>0.41666666666666669</v>
      </c>
      <c r="C142">
        <v>1</v>
      </c>
      <c r="D142">
        <v>2</v>
      </c>
      <c r="E142">
        <v>1</v>
      </c>
      <c r="F142">
        <v>1</v>
      </c>
      <c r="G142">
        <v>4</v>
      </c>
      <c r="K142" t="s">
        <v>0</v>
      </c>
      <c r="L142" t="s">
        <v>1</v>
      </c>
      <c r="N142" t="s">
        <v>2</v>
      </c>
    </row>
    <row r="143" spans="1:16" thickTop="1" thickBot="1" x14ac:dyDescent="0.25">
      <c r="B143" s="6">
        <v>0.625</v>
      </c>
      <c r="C143">
        <v>1</v>
      </c>
      <c r="D143">
        <v>1</v>
      </c>
      <c r="E143">
        <v>1</v>
      </c>
      <c r="F143">
        <v>1</v>
      </c>
      <c r="G143">
        <v>1</v>
      </c>
      <c r="K143" s="1" t="s">
        <v>3</v>
      </c>
      <c r="L143">
        <f>COUNTIF(K132:O141,1)</f>
        <v>28</v>
      </c>
      <c r="N143">
        <f>L143/(COUNT(K133:O141))*100</f>
        <v>84.848484848484844</v>
      </c>
      <c r="O143">
        <f>COUNT(K132:O141)</f>
        <v>33</v>
      </c>
    </row>
    <row r="144" spans="1:16" thickTop="1" thickBot="1" x14ac:dyDescent="0.25">
      <c r="B144" s="6">
        <v>0.83333333333333337</v>
      </c>
      <c r="C144">
        <v>1</v>
      </c>
      <c r="D144">
        <v>1</v>
      </c>
      <c r="E144">
        <v>1</v>
      </c>
      <c r="F144">
        <v>1</v>
      </c>
      <c r="G144">
        <v>1</v>
      </c>
      <c r="K144" s="1" t="s">
        <v>4</v>
      </c>
      <c r="L144">
        <f>COUNTIF(K133:O141,2)</f>
        <v>1</v>
      </c>
      <c r="N144">
        <f>L144/(COUNT(K133:O141))*100</f>
        <v>3.0303030303030303</v>
      </c>
    </row>
    <row r="145" spans="2:16" thickTop="1" thickBot="1" x14ac:dyDescent="0.25">
      <c r="B145" s="1">
        <v>1.0416666666666667</v>
      </c>
      <c r="C145">
        <v>1</v>
      </c>
      <c r="D145">
        <v>1</v>
      </c>
      <c r="E145">
        <v>1</v>
      </c>
      <c r="F145">
        <v>1</v>
      </c>
      <c r="G145">
        <v>1</v>
      </c>
      <c r="J145" s="3"/>
      <c r="K145" s="3"/>
      <c r="L145" s="3"/>
      <c r="M145" s="3"/>
      <c r="N145" s="3"/>
      <c r="O145" s="3"/>
      <c r="P145" s="3"/>
    </row>
    <row r="146" spans="2:16" thickTop="1" thickBot="1" x14ac:dyDescent="0.25">
      <c r="B146" s="1">
        <v>1.25</v>
      </c>
      <c r="C146">
        <v>1</v>
      </c>
      <c r="D146">
        <v>1</v>
      </c>
      <c r="E146" s="7">
        <v>1</v>
      </c>
      <c r="F146">
        <v>1</v>
      </c>
      <c r="G146">
        <v>1</v>
      </c>
      <c r="J146" s="3"/>
      <c r="M146" s="7"/>
      <c r="N146">
        <v>1</v>
      </c>
      <c r="O146">
        <v>1</v>
      </c>
      <c r="P146" s="3"/>
    </row>
    <row r="147" spans="2:16" thickTop="1" thickBot="1" x14ac:dyDescent="0.25">
      <c r="B147" s="1">
        <v>1.4583333333333333</v>
      </c>
      <c r="C147">
        <v>1</v>
      </c>
      <c r="D147">
        <v>1</v>
      </c>
      <c r="E147">
        <v>1</v>
      </c>
      <c r="F147">
        <v>1</v>
      </c>
      <c r="G147">
        <v>1</v>
      </c>
      <c r="J147" s="3"/>
      <c r="K147">
        <v>1</v>
      </c>
      <c r="L147">
        <v>1</v>
      </c>
      <c r="M147">
        <v>1</v>
      </c>
      <c r="N147">
        <v>1</v>
      </c>
      <c r="O147">
        <v>1</v>
      </c>
      <c r="P147" s="3"/>
    </row>
    <row r="148" spans="2:16" thickTop="1" thickBot="1" x14ac:dyDescent="0.25">
      <c r="B148" s="1">
        <v>1.6666666666666667</v>
      </c>
      <c r="C148">
        <v>1</v>
      </c>
      <c r="D148">
        <v>1</v>
      </c>
      <c r="E148">
        <v>1</v>
      </c>
      <c r="F148">
        <v>1</v>
      </c>
      <c r="G148">
        <v>1</v>
      </c>
      <c r="J148" s="3"/>
      <c r="K148">
        <v>1</v>
      </c>
      <c r="L148">
        <v>1</v>
      </c>
      <c r="M148">
        <v>1</v>
      </c>
      <c r="N148">
        <v>1</v>
      </c>
      <c r="O148">
        <v>1</v>
      </c>
      <c r="P148" s="3"/>
    </row>
    <row r="149" spans="2:16" thickTop="1" thickBot="1" x14ac:dyDescent="0.25">
      <c r="B149" s="1">
        <v>1.875</v>
      </c>
      <c r="C149">
        <v>1</v>
      </c>
      <c r="D149">
        <v>1</v>
      </c>
      <c r="E149">
        <v>1</v>
      </c>
      <c r="F149">
        <v>1</v>
      </c>
      <c r="G149">
        <v>1</v>
      </c>
      <c r="J149" s="3"/>
      <c r="K149">
        <v>1</v>
      </c>
      <c r="L149">
        <v>1</v>
      </c>
      <c r="M149">
        <v>1</v>
      </c>
      <c r="N149">
        <v>1</v>
      </c>
      <c r="O149">
        <v>1</v>
      </c>
      <c r="P149" s="3"/>
    </row>
    <row r="150" spans="2:16" thickTop="1" thickBot="1" x14ac:dyDescent="0.25">
      <c r="B150" s="1">
        <v>2.0833333333333335</v>
      </c>
      <c r="C150">
        <v>1</v>
      </c>
      <c r="D150">
        <v>1</v>
      </c>
      <c r="E150">
        <v>1</v>
      </c>
      <c r="F150">
        <v>2</v>
      </c>
      <c r="G150">
        <v>1</v>
      </c>
      <c r="J150" s="3"/>
      <c r="K150">
        <v>1</v>
      </c>
      <c r="L150">
        <v>1</v>
      </c>
      <c r="M150">
        <v>1</v>
      </c>
      <c r="N150">
        <v>2</v>
      </c>
      <c r="O150">
        <v>1</v>
      </c>
      <c r="P150" s="3"/>
    </row>
    <row r="151" spans="2:16" thickTop="1" thickBot="1" x14ac:dyDescent="0.25">
      <c r="B151" s="1">
        <v>2.2916666666666665</v>
      </c>
      <c r="C151">
        <v>1</v>
      </c>
      <c r="D151">
        <v>1</v>
      </c>
      <c r="E151">
        <v>1</v>
      </c>
      <c r="F151">
        <v>1</v>
      </c>
      <c r="G151">
        <v>1</v>
      </c>
      <c r="J151" s="3"/>
      <c r="K151">
        <v>1</v>
      </c>
      <c r="L151">
        <v>1</v>
      </c>
      <c r="M151">
        <v>1</v>
      </c>
      <c r="N151">
        <v>1</v>
      </c>
      <c r="O151">
        <v>1</v>
      </c>
      <c r="P151" s="3"/>
    </row>
    <row r="152" spans="2:16" thickTop="1" thickBot="1" x14ac:dyDescent="0.25">
      <c r="B152" s="1">
        <v>2.5</v>
      </c>
      <c r="C152">
        <v>1</v>
      </c>
      <c r="D152">
        <v>1</v>
      </c>
      <c r="E152">
        <v>1</v>
      </c>
      <c r="F152">
        <v>1</v>
      </c>
      <c r="G152">
        <v>1</v>
      </c>
      <c r="J152" s="3"/>
      <c r="K152">
        <v>1</v>
      </c>
      <c r="L152">
        <v>1</v>
      </c>
      <c r="M152">
        <v>1</v>
      </c>
      <c r="N152">
        <v>1</v>
      </c>
      <c r="O152">
        <v>1</v>
      </c>
      <c r="P152" s="3"/>
    </row>
    <row r="153" spans="2:16" thickTop="1" thickBot="1" x14ac:dyDescent="0.25">
      <c r="B153" s="1">
        <v>2.7083333333333335</v>
      </c>
      <c r="C153">
        <v>1</v>
      </c>
      <c r="D153" s="7">
        <v>1</v>
      </c>
      <c r="E153">
        <v>1</v>
      </c>
      <c r="F153">
        <v>1</v>
      </c>
      <c r="G153">
        <v>1</v>
      </c>
      <c r="K153">
        <v>1</v>
      </c>
      <c r="L153" s="7">
        <v>1</v>
      </c>
    </row>
    <row r="154" spans="2:16" thickTop="1" thickBot="1" x14ac:dyDescent="0.25">
      <c r="B154" s="1">
        <v>2.9166666666666665</v>
      </c>
      <c r="C154">
        <v>1</v>
      </c>
      <c r="D154">
        <v>1</v>
      </c>
      <c r="E154">
        <v>1</v>
      </c>
      <c r="F154">
        <v>4</v>
      </c>
      <c r="G154">
        <v>1</v>
      </c>
    </row>
    <row r="155" spans="2:16" thickTop="1" thickBot="1" x14ac:dyDescent="0.25">
      <c r="B155" s="1">
        <v>3.125</v>
      </c>
      <c r="C155">
        <v>1</v>
      </c>
      <c r="D155">
        <v>1</v>
      </c>
      <c r="E155">
        <v>1</v>
      </c>
      <c r="F155">
        <v>1</v>
      </c>
      <c r="G155">
        <v>1</v>
      </c>
    </row>
    <row r="156" spans="2:16" thickTop="1" thickBot="1" x14ac:dyDescent="0.25">
      <c r="B156" s="1">
        <v>3.3333333333333335</v>
      </c>
      <c r="C156">
        <v>1</v>
      </c>
      <c r="D156">
        <v>2</v>
      </c>
      <c r="E156">
        <v>1</v>
      </c>
      <c r="F156">
        <v>1</v>
      </c>
      <c r="G156">
        <v>1</v>
      </c>
      <c r="K156" t="s">
        <v>0</v>
      </c>
      <c r="L156" t="s">
        <v>1</v>
      </c>
      <c r="N156" t="s">
        <v>2</v>
      </c>
    </row>
    <row r="157" spans="2:16" thickTop="1" thickBot="1" x14ac:dyDescent="0.25">
      <c r="B157" s="1">
        <v>3.5416666666666665</v>
      </c>
      <c r="C157">
        <v>1</v>
      </c>
      <c r="D157">
        <v>1</v>
      </c>
      <c r="E157">
        <v>4</v>
      </c>
      <c r="F157">
        <v>1</v>
      </c>
      <c r="G157">
        <v>1</v>
      </c>
      <c r="K157" s="1" t="s">
        <v>3</v>
      </c>
      <c r="L157">
        <f>COUNTIF(K145:O155,1)</f>
        <v>33</v>
      </c>
      <c r="N157">
        <f>L157/(COUNT(K145:O155))*100</f>
        <v>97.058823529411768</v>
      </c>
      <c r="O157">
        <f>COUNT(K146:O155)</f>
        <v>34</v>
      </c>
    </row>
    <row r="158" spans="2:16" thickTop="1" thickBot="1" x14ac:dyDescent="0.25">
      <c r="B158" s="1">
        <v>3.75</v>
      </c>
      <c r="C158">
        <v>1</v>
      </c>
      <c r="D158">
        <v>1</v>
      </c>
      <c r="E158">
        <v>1</v>
      </c>
      <c r="F158">
        <v>1</v>
      </c>
      <c r="G158">
        <v>1</v>
      </c>
      <c r="K158" s="1" t="s">
        <v>4</v>
      </c>
      <c r="L158">
        <f>COUNTIF(K145:O155,2)</f>
        <v>1</v>
      </c>
      <c r="N158">
        <f>L158/(COUNT(K145:O155))*100</f>
        <v>2.9411764705882351</v>
      </c>
    </row>
    <row r="159" spans="2:16" thickTop="1" thickBot="1" x14ac:dyDescent="0.25">
      <c r="B159" s="1">
        <v>3.9583333333333335</v>
      </c>
      <c r="C159">
        <v>1</v>
      </c>
      <c r="D159">
        <v>1</v>
      </c>
      <c r="E159">
        <v>1</v>
      </c>
      <c r="F159" s="7">
        <v>1</v>
      </c>
      <c r="G159">
        <v>1</v>
      </c>
      <c r="J159" s="3"/>
      <c r="K159" s="3"/>
      <c r="L159" s="3"/>
      <c r="M159" s="3"/>
      <c r="N159" s="3"/>
      <c r="O159" s="3"/>
      <c r="P159" s="3"/>
    </row>
    <row r="160" spans="2:16" thickTop="1" thickBot="1" x14ac:dyDescent="0.25">
      <c r="B160" s="1">
        <v>4.166666666666667</v>
      </c>
      <c r="C160">
        <v>1</v>
      </c>
      <c r="D160">
        <v>1</v>
      </c>
      <c r="E160">
        <v>1</v>
      </c>
      <c r="F160">
        <v>1</v>
      </c>
      <c r="G160">
        <v>1</v>
      </c>
      <c r="J160" s="3"/>
      <c r="L160" s="7"/>
      <c r="M160">
        <v>1</v>
      </c>
      <c r="N160">
        <v>1</v>
      </c>
      <c r="O160">
        <v>1</v>
      </c>
      <c r="P160" s="3"/>
    </row>
    <row r="161" spans="2:22" thickTop="1" thickBot="1" x14ac:dyDescent="0.25">
      <c r="B161" s="1">
        <v>4.375</v>
      </c>
      <c r="C161">
        <v>1</v>
      </c>
      <c r="D161">
        <v>1</v>
      </c>
      <c r="E161">
        <v>1</v>
      </c>
      <c r="F161">
        <v>1</v>
      </c>
      <c r="G161">
        <v>1</v>
      </c>
      <c r="J161" s="3"/>
      <c r="K161">
        <v>1</v>
      </c>
      <c r="L161">
        <v>1</v>
      </c>
      <c r="M161">
        <v>1</v>
      </c>
      <c r="N161">
        <v>4</v>
      </c>
      <c r="O161">
        <v>1</v>
      </c>
      <c r="P161" s="3"/>
    </row>
    <row r="162" spans="2:22" thickTop="1" thickBot="1" x14ac:dyDescent="0.25">
      <c r="B162" s="1">
        <v>4.583333333333333</v>
      </c>
      <c r="C162">
        <v>1</v>
      </c>
      <c r="D162">
        <v>1</v>
      </c>
      <c r="E162">
        <v>1</v>
      </c>
      <c r="F162">
        <v>1</v>
      </c>
      <c r="G162">
        <v>1</v>
      </c>
      <c r="J162" s="3"/>
      <c r="K162">
        <v>1</v>
      </c>
      <c r="L162">
        <v>1</v>
      </c>
      <c r="M162">
        <v>1</v>
      </c>
      <c r="N162">
        <v>1</v>
      </c>
      <c r="O162">
        <v>1</v>
      </c>
      <c r="P162" s="3"/>
    </row>
    <row r="163" spans="2:22" thickTop="1" thickBot="1" x14ac:dyDescent="0.25">
      <c r="B163" s="1">
        <v>4.791666666666667</v>
      </c>
      <c r="C163">
        <v>1</v>
      </c>
      <c r="D163">
        <v>1</v>
      </c>
      <c r="E163">
        <v>1</v>
      </c>
      <c r="F163">
        <v>1</v>
      </c>
      <c r="G163">
        <v>1</v>
      </c>
      <c r="J163" s="3"/>
      <c r="K163">
        <v>1</v>
      </c>
      <c r="L163">
        <v>2</v>
      </c>
      <c r="M163">
        <v>1</v>
      </c>
      <c r="N163">
        <v>1</v>
      </c>
      <c r="O163">
        <v>1</v>
      </c>
      <c r="P163" s="3"/>
    </row>
    <row r="164" spans="2:22" thickTop="1" thickBot="1" x14ac:dyDescent="0.25">
      <c r="B164" s="1">
        <v>5</v>
      </c>
      <c r="C164">
        <v>1</v>
      </c>
      <c r="D164">
        <v>1</v>
      </c>
      <c r="E164">
        <v>1</v>
      </c>
      <c r="F164">
        <v>1</v>
      </c>
      <c r="G164">
        <v>1</v>
      </c>
      <c r="J164" s="3"/>
      <c r="K164">
        <v>1</v>
      </c>
      <c r="L164">
        <v>1</v>
      </c>
      <c r="M164">
        <v>4</v>
      </c>
      <c r="N164">
        <v>1</v>
      </c>
      <c r="O164">
        <v>1</v>
      </c>
      <c r="P164" s="3"/>
    </row>
    <row r="165" spans="2:22" thickTop="1" thickBot="1" x14ac:dyDescent="0.25">
      <c r="B165" s="1">
        <v>5.208333333333333</v>
      </c>
      <c r="C165">
        <v>1</v>
      </c>
      <c r="D165">
        <v>1</v>
      </c>
      <c r="E165">
        <v>1</v>
      </c>
      <c r="F165">
        <v>1</v>
      </c>
      <c r="G165">
        <v>1</v>
      </c>
      <c r="J165" s="3"/>
      <c r="K165">
        <v>1</v>
      </c>
      <c r="L165">
        <v>1</v>
      </c>
      <c r="M165">
        <v>1</v>
      </c>
      <c r="N165">
        <v>1</v>
      </c>
      <c r="O165">
        <v>1</v>
      </c>
      <c r="P165" s="3"/>
    </row>
    <row r="166" spans="2:22" thickTop="1" thickBot="1" x14ac:dyDescent="0.25">
      <c r="B166" s="1">
        <v>5.416666666666667</v>
      </c>
      <c r="C166">
        <v>1</v>
      </c>
      <c r="D166">
        <v>1</v>
      </c>
      <c r="E166">
        <v>1</v>
      </c>
      <c r="F166" s="7">
        <v>1</v>
      </c>
      <c r="G166">
        <v>1</v>
      </c>
      <c r="J166" s="3"/>
      <c r="K166">
        <v>1</v>
      </c>
      <c r="L166">
        <v>1</v>
      </c>
      <c r="M166">
        <v>1</v>
      </c>
      <c r="N166" s="7">
        <v>1</v>
      </c>
      <c r="P166" s="3"/>
    </row>
    <row r="167" spans="2:22" thickTop="1" thickBot="1" x14ac:dyDescent="0.25">
      <c r="B167" s="1">
        <v>5.625</v>
      </c>
      <c r="C167">
        <v>1</v>
      </c>
      <c r="D167">
        <v>1</v>
      </c>
      <c r="E167">
        <v>1</v>
      </c>
      <c r="F167">
        <v>2</v>
      </c>
      <c r="G167">
        <v>2</v>
      </c>
      <c r="J167" s="3"/>
      <c r="K167" s="3"/>
      <c r="L167" s="3"/>
      <c r="M167" s="3"/>
      <c r="N167" s="3"/>
      <c r="O167" s="3"/>
      <c r="P167" s="3"/>
    </row>
    <row r="168" spans="2:22" thickTop="1" thickBot="1" x14ac:dyDescent="0.25">
      <c r="B168" s="1">
        <v>5.833333333333333</v>
      </c>
      <c r="C168">
        <v>2</v>
      </c>
      <c r="D168">
        <v>2</v>
      </c>
      <c r="E168">
        <v>2</v>
      </c>
      <c r="F168">
        <v>2</v>
      </c>
      <c r="G168">
        <v>2</v>
      </c>
    </row>
    <row r="169" spans="2:22" thickTop="1" thickBot="1" x14ac:dyDescent="0.25">
      <c r="B169" s="1">
        <v>6.041666666666667</v>
      </c>
      <c r="C169">
        <v>2</v>
      </c>
      <c r="D169">
        <v>2</v>
      </c>
      <c r="E169">
        <v>2</v>
      </c>
      <c r="F169">
        <v>2</v>
      </c>
      <c r="G169">
        <v>1</v>
      </c>
    </row>
    <row r="170" spans="2:22" thickTop="1" thickBot="1" x14ac:dyDescent="0.25">
      <c r="B170" s="1">
        <v>6.25</v>
      </c>
      <c r="C170">
        <v>2</v>
      </c>
      <c r="D170">
        <v>2</v>
      </c>
      <c r="E170">
        <v>2</v>
      </c>
      <c r="F170">
        <v>2</v>
      </c>
      <c r="G170">
        <v>2</v>
      </c>
    </row>
    <row r="171" spans="2:22" thickTop="1" thickBot="1" x14ac:dyDescent="0.25">
      <c r="B171" s="1">
        <v>6.458333333333333</v>
      </c>
      <c r="C171">
        <v>1</v>
      </c>
      <c r="D171">
        <v>1</v>
      </c>
      <c r="E171">
        <v>1</v>
      </c>
      <c r="F171">
        <v>1</v>
      </c>
      <c r="G171">
        <v>1</v>
      </c>
    </row>
    <row r="172" spans="2:22" thickTop="1" thickBot="1" x14ac:dyDescent="0.25">
      <c r="B172" s="1">
        <v>6.666666666666667</v>
      </c>
      <c r="C172">
        <v>1</v>
      </c>
      <c r="D172">
        <v>1</v>
      </c>
      <c r="E172">
        <v>1</v>
      </c>
      <c r="F172">
        <v>2</v>
      </c>
      <c r="G172">
        <v>1</v>
      </c>
      <c r="K172" t="s">
        <v>0</v>
      </c>
      <c r="L172" t="s">
        <v>1</v>
      </c>
      <c r="N172" t="s">
        <v>2</v>
      </c>
    </row>
    <row r="173" spans="2:22" thickTop="1" thickBot="1" x14ac:dyDescent="0.25">
      <c r="B173" s="1">
        <v>6.875</v>
      </c>
      <c r="C173" s="7">
        <v>1</v>
      </c>
      <c r="D173">
        <v>1</v>
      </c>
      <c r="E173">
        <v>1</v>
      </c>
      <c r="F173">
        <v>1</v>
      </c>
      <c r="G173">
        <v>1</v>
      </c>
      <c r="K173" s="1" t="s">
        <v>3</v>
      </c>
      <c r="L173">
        <f>COUNTIF(K159:O171,1)</f>
        <v>29</v>
      </c>
      <c r="N173">
        <f>L173/(COUNT(K159:O171))*100</f>
        <v>90.625</v>
      </c>
      <c r="O173">
        <f>COUNT(K159:O171)</f>
        <v>32</v>
      </c>
      <c r="R173">
        <v>0</v>
      </c>
      <c r="S173">
        <v>0</v>
      </c>
      <c r="T173">
        <v>0</v>
      </c>
      <c r="U173">
        <v>360</v>
      </c>
      <c r="V173">
        <v>276</v>
      </c>
    </row>
    <row r="174" spans="2:22" thickTop="1" thickBot="1" x14ac:dyDescent="0.25">
      <c r="B174" s="1">
        <v>7.083333333333333</v>
      </c>
      <c r="C174">
        <v>1</v>
      </c>
      <c r="D174">
        <v>1</v>
      </c>
      <c r="E174">
        <v>1</v>
      </c>
      <c r="F174">
        <v>1</v>
      </c>
      <c r="G174">
        <v>1</v>
      </c>
      <c r="K174" s="1" t="s">
        <v>4</v>
      </c>
      <c r="L174">
        <f>COUNTIF(K159:O171,2)</f>
        <v>1</v>
      </c>
      <c r="N174">
        <f>L174/(COUNT(K159:O171))*100</f>
        <v>3.125</v>
      </c>
      <c r="R174">
        <v>356</v>
      </c>
      <c r="S174">
        <v>306</v>
      </c>
      <c r="T174">
        <v>336</v>
      </c>
      <c r="U174">
        <v>414</v>
      </c>
      <c r="V174">
        <v>1868</v>
      </c>
    </row>
    <row r="175" spans="2:22" thickTop="1" thickBot="1" x14ac:dyDescent="0.25">
      <c r="B175" s="1">
        <v>7.291666666666667</v>
      </c>
      <c r="C175">
        <v>1</v>
      </c>
      <c r="D175">
        <v>2</v>
      </c>
      <c r="E175">
        <v>2</v>
      </c>
      <c r="F175">
        <v>1</v>
      </c>
      <c r="G175">
        <v>2</v>
      </c>
      <c r="J175" s="3"/>
      <c r="K175" s="3"/>
      <c r="L175" s="3"/>
      <c r="M175" s="3"/>
      <c r="N175" s="3"/>
      <c r="O175" s="3"/>
      <c r="P175" s="3"/>
      <c r="R175">
        <v>388</v>
      </c>
      <c r="S175">
        <v>0</v>
      </c>
      <c r="T175">
        <v>412</v>
      </c>
      <c r="U175">
        <v>262</v>
      </c>
      <c r="V175">
        <v>0</v>
      </c>
    </row>
    <row r="176" spans="2:22" thickTop="1" thickBot="1" x14ac:dyDescent="0.25">
      <c r="B176" s="1">
        <v>7.5</v>
      </c>
      <c r="C176">
        <v>2</v>
      </c>
      <c r="D176">
        <v>2</v>
      </c>
      <c r="E176">
        <v>2</v>
      </c>
      <c r="F176">
        <v>2</v>
      </c>
      <c r="G176">
        <v>2</v>
      </c>
      <c r="J176" s="3"/>
      <c r="N176" s="7"/>
      <c r="O176">
        <v>1</v>
      </c>
      <c r="P176" s="3"/>
      <c r="R176">
        <v>370</v>
      </c>
      <c r="S176">
        <v>344</v>
      </c>
      <c r="T176">
        <v>288</v>
      </c>
      <c r="U176">
        <v>380</v>
      </c>
      <c r="V176">
        <v>226</v>
      </c>
    </row>
    <row r="177" spans="1:23" thickTop="1" thickBot="1" x14ac:dyDescent="0.25">
      <c r="B177" s="1">
        <v>7.708333333333333</v>
      </c>
      <c r="C177">
        <v>2</v>
      </c>
      <c r="D177">
        <v>2</v>
      </c>
      <c r="E177">
        <v>2</v>
      </c>
      <c r="F177">
        <v>2</v>
      </c>
      <c r="G177">
        <v>2</v>
      </c>
      <c r="J177" s="3"/>
      <c r="K177">
        <v>1</v>
      </c>
      <c r="L177">
        <v>1</v>
      </c>
      <c r="M177">
        <v>1</v>
      </c>
      <c r="N177">
        <v>1</v>
      </c>
      <c r="O177">
        <v>1</v>
      </c>
      <c r="P177" s="3"/>
      <c r="R177">
        <v>274</v>
      </c>
      <c r="S177">
        <v>576</v>
      </c>
      <c r="T177">
        <v>454</v>
      </c>
      <c r="U177">
        <v>510</v>
      </c>
      <c r="V177">
        <v>362</v>
      </c>
    </row>
    <row r="178" spans="1:23" thickTop="1" thickBot="1" x14ac:dyDescent="0.25">
      <c r="B178" s="1">
        <v>7.916666666666667</v>
      </c>
      <c r="C178">
        <v>1</v>
      </c>
      <c r="D178">
        <v>2</v>
      </c>
      <c r="E178">
        <v>2</v>
      </c>
      <c r="F178">
        <v>2</v>
      </c>
      <c r="G178">
        <v>1</v>
      </c>
      <c r="J178" s="3"/>
      <c r="K178">
        <v>1</v>
      </c>
      <c r="L178">
        <v>1</v>
      </c>
      <c r="M178">
        <v>1</v>
      </c>
      <c r="N178">
        <v>1</v>
      </c>
      <c r="O178">
        <v>1</v>
      </c>
      <c r="P178" s="3"/>
      <c r="R178">
        <v>368</v>
      </c>
      <c r="S178">
        <v>340</v>
      </c>
      <c r="T178">
        <v>340</v>
      </c>
      <c r="U178">
        <v>520</v>
      </c>
      <c r="V178">
        <v>384</v>
      </c>
    </row>
    <row r="179" spans="1:23" thickTop="1" thickBot="1" x14ac:dyDescent="0.25">
      <c r="B179" s="1">
        <v>8.125</v>
      </c>
      <c r="C179">
        <v>1</v>
      </c>
      <c r="D179">
        <v>2</v>
      </c>
      <c r="E179">
        <v>2</v>
      </c>
      <c r="J179" s="3"/>
      <c r="K179">
        <v>1</v>
      </c>
      <c r="L179">
        <v>1</v>
      </c>
      <c r="M179">
        <v>1</v>
      </c>
      <c r="N179">
        <v>1</v>
      </c>
      <c r="O179">
        <v>1</v>
      </c>
      <c r="P179" s="3"/>
      <c r="R179">
        <v>208</v>
      </c>
      <c r="S179">
        <v>260</v>
      </c>
      <c r="T179" s="7">
        <v>322</v>
      </c>
    </row>
    <row r="180" spans="1:23" thickTop="1" thickBot="1" x14ac:dyDescent="0.25">
      <c r="A180" t="s">
        <v>33</v>
      </c>
      <c r="J180" s="3"/>
      <c r="K180">
        <v>1</v>
      </c>
      <c r="L180">
        <v>1</v>
      </c>
      <c r="M180">
        <v>1</v>
      </c>
      <c r="N180">
        <v>1</v>
      </c>
      <c r="O180">
        <v>1</v>
      </c>
      <c r="P180" s="3"/>
      <c r="R180" s="3"/>
      <c r="S180" s="3"/>
      <c r="T180" s="3"/>
      <c r="U180" s="3"/>
      <c r="V180" s="3"/>
    </row>
    <row r="181" spans="1:23" thickTop="1" thickBot="1" x14ac:dyDescent="0.25">
      <c r="B181" s="6">
        <v>0</v>
      </c>
      <c r="C181">
        <v>0</v>
      </c>
      <c r="D181">
        <v>0</v>
      </c>
      <c r="E181">
        <v>0</v>
      </c>
      <c r="F181">
        <v>360</v>
      </c>
      <c r="G181">
        <v>276</v>
      </c>
      <c r="J181" s="3"/>
      <c r="K181">
        <v>1</v>
      </c>
      <c r="L181">
        <v>1</v>
      </c>
      <c r="M181">
        <v>1</v>
      </c>
      <c r="N181">
        <v>1</v>
      </c>
      <c r="O181">
        <v>1</v>
      </c>
      <c r="P181" s="3"/>
      <c r="R181" s="3"/>
      <c r="S181" s="3"/>
      <c r="T181" s="3"/>
      <c r="U181" s="3"/>
      <c r="V181" s="3"/>
    </row>
    <row r="182" spans="1:23" thickTop="1" thickBot="1" x14ac:dyDescent="0.25">
      <c r="B182" s="6">
        <v>0.20833333333333334</v>
      </c>
      <c r="C182">
        <v>356</v>
      </c>
      <c r="D182">
        <v>306</v>
      </c>
      <c r="E182">
        <v>336</v>
      </c>
      <c r="F182">
        <v>414</v>
      </c>
      <c r="G182">
        <v>1868</v>
      </c>
      <c r="J182" s="3"/>
      <c r="K182">
        <v>1</v>
      </c>
      <c r="L182">
        <v>1</v>
      </c>
      <c r="M182">
        <v>1</v>
      </c>
      <c r="N182">
        <v>1</v>
      </c>
      <c r="O182">
        <v>1</v>
      </c>
      <c r="P182" s="3"/>
      <c r="R182" s="3"/>
      <c r="S182" s="3"/>
      <c r="T182" s="3"/>
      <c r="U182" s="3"/>
      <c r="V182" s="3"/>
    </row>
    <row r="183" spans="1:23" thickTop="1" thickBot="1" x14ac:dyDescent="0.25">
      <c r="B183" s="6">
        <v>0.41666666666666669</v>
      </c>
      <c r="C183">
        <v>388</v>
      </c>
      <c r="D183">
        <v>0</v>
      </c>
      <c r="E183">
        <v>412</v>
      </c>
      <c r="F183">
        <v>262</v>
      </c>
      <c r="G183">
        <v>0</v>
      </c>
      <c r="J183" s="3"/>
      <c r="K183">
        <v>1</v>
      </c>
      <c r="L183">
        <v>1</v>
      </c>
      <c r="M183">
        <v>1</v>
      </c>
      <c r="N183" s="7">
        <v>1</v>
      </c>
      <c r="P183" s="3"/>
    </row>
    <row r="184" spans="1:23" thickTop="1" thickBot="1" x14ac:dyDescent="0.25">
      <c r="B184" s="6">
        <v>0.625</v>
      </c>
      <c r="C184">
        <v>370</v>
      </c>
      <c r="D184">
        <v>344</v>
      </c>
      <c r="E184">
        <v>288</v>
      </c>
      <c r="F184">
        <v>380</v>
      </c>
      <c r="G184">
        <v>226</v>
      </c>
      <c r="J184" s="3"/>
      <c r="K184" s="3"/>
      <c r="L184" s="3"/>
      <c r="M184" s="3"/>
      <c r="N184" s="3"/>
      <c r="O184" s="3"/>
      <c r="P184" s="3"/>
      <c r="R184" t="s">
        <v>9</v>
      </c>
      <c r="S184">
        <f>AVERAGEIF(R173:V183,"&lt;&gt;0")</f>
        <v>410.85714285714283</v>
      </c>
    </row>
    <row r="185" spans="1:23" thickTop="1" thickBot="1" x14ac:dyDescent="0.25">
      <c r="B185" s="6">
        <v>0.83333333333333337</v>
      </c>
      <c r="C185">
        <v>274</v>
      </c>
      <c r="D185">
        <v>576</v>
      </c>
      <c r="E185">
        <v>454</v>
      </c>
      <c r="F185">
        <v>510</v>
      </c>
      <c r="G185">
        <v>362</v>
      </c>
      <c r="J185" s="3"/>
      <c r="K185" s="3"/>
      <c r="L185" s="3"/>
      <c r="M185" s="3"/>
      <c r="N185" s="3"/>
      <c r="O185" s="3"/>
      <c r="P185" s="3"/>
      <c r="R185" s="1" t="s">
        <v>10</v>
      </c>
      <c r="S185">
        <f>STDEV(R174:V183)/SQRT(COUNT(R174:V183))</f>
        <v>59.777800959288761</v>
      </c>
    </row>
    <row r="186" spans="1:23" thickTop="1" thickBot="1" x14ac:dyDescent="0.25">
      <c r="B186" s="1">
        <v>1.0416666666666667</v>
      </c>
      <c r="C186">
        <v>368</v>
      </c>
      <c r="D186">
        <v>340</v>
      </c>
      <c r="E186">
        <v>340</v>
      </c>
      <c r="F186">
        <v>520</v>
      </c>
      <c r="G186">
        <v>384</v>
      </c>
      <c r="J186" s="3"/>
      <c r="K186" s="3"/>
      <c r="L186" s="3"/>
      <c r="M186" s="3"/>
      <c r="N186" s="3"/>
      <c r="O186" s="3"/>
      <c r="P186" s="3"/>
      <c r="R186" s="3"/>
      <c r="S186" s="3"/>
      <c r="T186" s="3"/>
      <c r="U186" s="3"/>
      <c r="V186" s="3"/>
      <c r="W186" s="3"/>
    </row>
    <row r="187" spans="1:23" thickTop="1" thickBot="1" x14ac:dyDescent="0.25">
      <c r="B187" s="1">
        <v>1.25</v>
      </c>
      <c r="C187">
        <v>208</v>
      </c>
      <c r="D187">
        <v>260</v>
      </c>
      <c r="E187" s="7">
        <v>322</v>
      </c>
      <c r="F187">
        <v>306</v>
      </c>
      <c r="G187">
        <v>276</v>
      </c>
      <c r="T187" s="7"/>
      <c r="U187">
        <v>306</v>
      </c>
      <c r="V187">
        <v>276</v>
      </c>
      <c r="W187" s="3"/>
    </row>
    <row r="188" spans="1:23" thickTop="1" thickBot="1" x14ac:dyDescent="0.25">
      <c r="B188" s="1">
        <v>1.4583333333333333</v>
      </c>
      <c r="C188">
        <v>428</v>
      </c>
      <c r="D188">
        <v>328</v>
      </c>
      <c r="E188">
        <v>388</v>
      </c>
      <c r="F188">
        <v>406</v>
      </c>
      <c r="G188">
        <v>514</v>
      </c>
      <c r="R188">
        <v>428</v>
      </c>
      <c r="S188">
        <v>328</v>
      </c>
      <c r="T188">
        <v>388</v>
      </c>
      <c r="U188">
        <v>406</v>
      </c>
      <c r="V188">
        <v>514</v>
      </c>
      <c r="W188" s="3"/>
    </row>
    <row r="189" spans="1:23" thickTop="1" thickBot="1" x14ac:dyDescent="0.25">
      <c r="B189" s="1">
        <v>1.6666666666666667</v>
      </c>
      <c r="C189">
        <v>324</v>
      </c>
      <c r="D189">
        <v>320</v>
      </c>
      <c r="E189">
        <v>256</v>
      </c>
      <c r="F189">
        <v>280</v>
      </c>
      <c r="G189">
        <v>282</v>
      </c>
      <c r="K189" t="s">
        <v>0</v>
      </c>
      <c r="L189" t="s">
        <v>1</v>
      </c>
      <c r="N189" t="s">
        <v>2</v>
      </c>
      <c r="R189">
        <v>324</v>
      </c>
      <c r="S189">
        <v>320</v>
      </c>
      <c r="T189">
        <v>256</v>
      </c>
      <c r="U189">
        <v>280</v>
      </c>
      <c r="V189">
        <v>282</v>
      </c>
      <c r="W189" s="3"/>
    </row>
    <row r="190" spans="1:23" thickTop="1" thickBot="1" x14ac:dyDescent="0.25">
      <c r="B190" s="1">
        <v>1.875</v>
      </c>
      <c r="C190">
        <v>370</v>
      </c>
      <c r="D190">
        <v>340</v>
      </c>
      <c r="E190">
        <v>646</v>
      </c>
      <c r="F190">
        <v>312</v>
      </c>
      <c r="G190">
        <v>410</v>
      </c>
      <c r="K190" s="1" t="s">
        <v>3</v>
      </c>
      <c r="L190">
        <f>COUNTIF(K176:O188,1)</f>
        <v>35</v>
      </c>
      <c r="N190">
        <f>L190/(COUNT(K176:O188))*100</f>
        <v>100</v>
      </c>
      <c r="O190">
        <f>COUNT(K175:O188)</f>
        <v>35</v>
      </c>
      <c r="R190">
        <v>370</v>
      </c>
      <c r="S190">
        <v>340</v>
      </c>
      <c r="T190">
        <v>646</v>
      </c>
      <c r="U190">
        <v>312</v>
      </c>
      <c r="V190">
        <v>410</v>
      </c>
      <c r="W190" s="3"/>
    </row>
    <row r="191" spans="1:23" thickTop="1" thickBot="1" x14ac:dyDescent="0.25">
      <c r="B191" s="1">
        <v>2.0833333333333335</v>
      </c>
      <c r="C191">
        <v>444</v>
      </c>
      <c r="D191">
        <v>404</v>
      </c>
      <c r="E191">
        <v>280</v>
      </c>
      <c r="F191">
        <v>0</v>
      </c>
      <c r="G191">
        <v>450</v>
      </c>
      <c r="K191" s="1" t="s">
        <v>4</v>
      </c>
      <c r="L191">
        <f>COUNTIF(K176:O188,2)</f>
        <v>0</v>
      </c>
      <c r="N191">
        <f>L191/(COUNT(K176:O188))*100</f>
        <v>0</v>
      </c>
      <c r="R191">
        <v>444</v>
      </c>
      <c r="S191">
        <v>404</v>
      </c>
      <c r="T191">
        <v>280</v>
      </c>
      <c r="U191">
        <v>0</v>
      </c>
      <c r="V191">
        <v>450</v>
      </c>
      <c r="W191" s="3"/>
    </row>
    <row r="192" spans="1:23" thickTop="1" thickBot="1" x14ac:dyDescent="0.25">
      <c r="B192" s="1">
        <v>2.2916666666666665</v>
      </c>
      <c r="C192">
        <v>318</v>
      </c>
      <c r="D192">
        <v>496</v>
      </c>
      <c r="E192">
        <v>340</v>
      </c>
      <c r="F192">
        <v>276</v>
      </c>
      <c r="G192">
        <v>532</v>
      </c>
      <c r="J192" s="3"/>
      <c r="K192" s="3"/>
      <c r="L192" s="3"/>
      <c r="M192" s="3"/>
      <c r="N192" s="3"/>
      <c r="O192" s="3"/>
      <c r="P192" s="3"/>
      <c r="R192">
        <v>318</v>
      </c>
      <c r="S192">
        <v>496</v>
      </c>
      <c r="T192">
        <v>340</v>
      </c>
      <c r="U192">
        <v>276</v>
      </c>
      <c r="V192">
        <v>532</v>
      </c>
      <c r="W192" s="3"/>
    </row>
    <row r="193" spans="2:23" thickTop="1" thickBot="1" x14ac:dyDescent="0.25">
      <c r="B193" s="1">
        <v>2.5</v>
      </c>
      <c r="C193">
        <v>300</v>
      </c>
      <c r="D193">
        <v>386</v>
      </c>
      <c r="E193">
        <v>260</v>
      </c>
      <c r="F193">
        <v>266</v>
      </c>
      <c r="G193">
        <v>492</v>
      </c>
      <c r="J193" s="3"/>
      <c r="N193" s="7"/>
      <c r="O193">
        <v>1</v>
      </c>
      <c r="P193" s="3"/>
      <c r="R193">
        <v>300</v>
      </c>
      <c r="S193">
        <v>386</v>
      </c>
      <c r="T193">
        <v>260</v>
      </c>
      <c r="U193">
        <v>266</v>
      </c>
      <c r="V193">
        <v>492</v>
      </c>
      <c r="W193" s="3"/>
    </row>
    <row r="194" spans="2:23" thickTop="1" thickBot="1" x14ac:dyDescent="0.25">
      <c r="B194" s="1">
        <v>2.7083333333333335</v>
      </c>
      <c r="C194">
        <v>338</v>
      </c>
      <c r="D194" s="7">
        <v>258</v>
      </c>
      <c r="E194">
        <v>458</v>
      </c>
      <c r="F194">
        <v>278</v>
      </c>
      <c r="G194">
        <v>270</v>
      </c>
      <c r="J194" s="3"/>
      <c r="K194">
        <v>1</v>
      </c>
      <c r="L194">
        <v>1</v>
      </c>
      <c r="M194">
        <v>1</v>
      </c>
      <c r="N194">
        <v>2</v>
      </c>
      <c r="O194">
        <v>2</v>
      </c>
      <c r="P194" s="3"/>
      <c r="R194">
        <v>338</v>
      </c>
      <c r="S194" s="7">
        <v>258</v>
      </c>
      <c r="W194" s="3"/>
    </row>
    <row r="195" spans="2:23" thickTop="1" thickBot="1" x14ac:dyDescent="0.25">
      <c r="B195" s="1">
        <v>2.9166666666666665</v>
      </c>
      <c r="C195">
        <v>542</v>
      </c>
      <c r="D195">
        <v>296</v>
      </c>
      <c r="E195">
        <v>428</v>
      </c>
      <c r="F195">
        <v>0</v>
      </c>
      <c r="G195">
        <v>1840</v>
      </c>
      <c r="J195" s="3"/>
      <c r="K195">
        <v>2</v>
      </c>
      <c r="L195">
        <v>2</v>
      </c>
      <c r="M195">
        <v>2</v>
      </c>
      <c r="N195">
        <v>2</v>
      </c>
      <c r="O195">
        <v>2</v>
      </c>
      <c r="P195" s="3"/>
      <c r="R195" s="3"/>
      <c r="S195" s="3"/>
      <c r="T195" s="3"/>
      <c r="U195" s="3"/>
      <c r="V195" s="3"/>
      <c r="W195" s="3"/>
    </row>
    <row r="196" spans="2:23" thickTop="1" thickBot="1" x14ac:dyDescent="0.25">
      <c r="B196" s="1">
        <v>3.125</v>
      </c>
      <c r="C196">
        <v>280</v>
      </c>
      <c r="D196">
        <v>632</v>
      </c>
      <c r="E196">
        <v>310</v>
      </c>
      <c r="F196">
        <v>378</v>
      </c>
      <c r="G196">
        <v>282</v>
      </c>
      <c r="J196" s="3"/>
      <c r="K196">
        <v>2</v>
      </c>
      <c r="L196">
        <v>2</v>
      </c>
      <c r="M196">
        <v>2</v>
      </c>
      <c r="N196">
        <v>2</v>
      </c>
      <c r="O196">
        <v>1</v>
      </c>
      <c r="P196" s="3"/>
      <c r="R196" s="3"/>
      <c r="S196" s="3"/>
      <c r="T196" s="3"/>
      <c r="U196" s="3"/>
      <c r="V196" s="3"/>
      <c r="W196" s="3"/>
    </row>
    <row r="197" spans="2:23" thickTop="1" thickBot="1" x14ac:dyDescent="0.25">
      <c r="B197" s="1">
        <v>3.3333333333333335</v>
      </c>
      <c r="C197">
        <v>288</v>
      </c>
      <c r="D197">
        <v>0</v>
      </c>
      <c r="E197">
        <v>258</v>
      </c>
      <c r="F197">
        <v>410</v>
      </c>
      <c r="G197">
        <v>384</v>
      </c>
      <c r="J197" s="3"/>
      <c r="K197">
        <v>2</v>
      </c>
      <c r="L197">
        <v>2</v>
      </c>
      <c r="M197">
        <v>2</v>
      </c>
      <c r="N197">
        <v>2</v>
      </c>
      <c r="O197">
        <v>2</v>
      </c>
      <c r="P197" s="3"/>
      <c r="R197" s="3"/>
      <c r="S197" s="3"/>
      <c r="T197" s="3"/>
      <c r="U197" s="3"/>
      <c r="V197" s="3"/>
      <c r="W197" s="3"/>
    </row>
    <row r="198" spans="2:23" thickTop="1" thickBot="1" x14ac:dyDescent="0.25">
      <c r="B198" s="1">
        <v>3.5416666666666665</v>
      </c>
      <c r="C198">
        <v>408</v>
      </c>
      <c r="D198">
        <v>946</v>
      </c>
      <c r="E198">
        <v>0</v>
      </c>
      <c r="F198">
        <v>316</v>
      </c>
      <c r="G198">
        <v>344</v>
      </c>
      <c r="J198" s="3"/>
      <c r="K198">
        <v>1</v>
      </c>
      <c r="L198">
        <v>1</v>
      </c>
      <c r="M198">
        <v>1</v>
      </c>
      <c r="N198">
        <v>1</v>
      </c>
      <c r="O198">
        <v>1</v>
      </c>
      <c r="P198" s="3"/>
      <c r="R198" t="s">
        <v>9</v>
      </c>
      <c r="S198">
        <f>AVERAGEIF(R186:V197,"&lt;&gt;0")</f>
        <v>364.42424242424244</v>
      </c>
    </row>
    <row r="199" spans="2:23" thickTop="1" thickBot="1" x14ac:dyDescent="0.25">
      <c r="B199" s="1">
        <v>3.75</v>
      </c>
      <c r="C199">
        <v>568</v>
      </c>
      <c r="D199">
        <v>320</v>
      </c>
      <c r="E199">
        <v>340</v>
      </c>
      <c r="F199">
        <v>322</v>
      </c>
      <c r="G199">
        <v>260</v>
      </c>
      <c r="J199" s="3"/>
      <c r="K199">
        <v>1</v>
      </c>
      <c r="L199">
        <v>1</v>
      </c>
      <c r="M199">
        <v>1</v>
      </c>
      <c r="N199">
        <v>2</v>
      </c>
      <c r="O199">
        <v>1</v>
      </c>
      <c r="P199" s="3"/>
      <c r="R199" s="1" t="s">
        <v>10</v>
      </c>
      <c r="S199">
        <f>STDEV(R187:V197)/SQRT(COUNT(R187:V197))</f>
        <v>19.255322176129191</v>
      </c>
    </row>
    <row r="200" spans="2:23" thickTop="1" thickBot="1" x14ac:dyDescent="0.25">
      <c r="B200" s="1">
        <v>3.9583333333333335</v>
      </c>
      <c r="C200">
        <v>286</v>
      </c>
      <c r="D200">
        <v>356</v>
      </c>
      <c r="E200">
        <v>462</v>
      </c>
      <c r="F200" s="7">
        <v>270</v>
      </c>
      <c r="G200">
        <v>296</v>
      </c>
      <c r="J200" s="3"/>
      <c r="K200" s="7">
        <v>1</v>
      </c>
      <c r="P200" s="3"/>
      <c r="R200" s="3"/>
      <c r="S200" s="3"/>
      <c r="T200" s="3"/>
      <c r="U200" s="3"/>
      <c r="V200" s="3"/>
      <c r="W200" s="3"/>
    </row>
    <row r="201" spans="2:23" thickTop="1" thickBot="1" x14ac:dyDescent="0.25">
      <c r="B201" s="1">
        <v>4.166666666666667</v>
      </c>
      <c r="C201">
        <v>786</v>
      </c>
      <c r="D201">
        <v>166</v>
      </c>
      <c r="E201">
        <v>576</v>
      </c>
      <c r="F201">
        <v>360</v>
      </c>
      <c r="G201">
        <v>188</v>
      </c>
      <c r="J201" s="3"/>
      <c r="K201" s="3"/>
      <c r="L201" s="3"/>
      <c r="M201" s="3"/>
      <c r="N201" s="3"/>
      <c r="O201" s="3"/>
      <c r="P201" s="3"/>
      <c r="S201" s="7"/>
      <c r="T201">
        <v>458</v>
      </c>
      <c r="U201">
        <v>278</v>
      </c>
      <c r="V201">
        <v>270</v>
      </c>
      <c r="W201" s="3"/>
    </row>
    <row r="202" spans="2:23" thickTop="1" thickBot="1" x14ac:dyDescent="0.25">
      <c r="B202" s="1">
        <v>4.375</v>
      </c>
      <c r="C202">
        <v>366</v>
      </c>
      <c r="D202">
        <v>176</v>
      </c>
      <c r="E202">
        <v>430</v>
      </c>
      <c r="F202">
        <v>218</v>
      </c>
      <c r="G202">
        <v>332</v>
      </c>
      <c r="R202">
        <v>542</v>
      </c>
      <c r="S202">
        <v>296</v>
      </c>
      <c r="T202">
        <v>428</v>
      </c>
      <c r="U202">
        <v>0</v>
      </c>
      <c r="V202">
        <v>1840</v>
      </c>
      <c r="W202" s="3"/>
    </row>
    <row r="203" spans="2:23" thickTop="1" thickBot="1" x14ac:dyDescent="0.25">
      <c r="B203" s="1">
        <v>4.583333333333333</v>
      </c>
      <c r="C203">
        <v>276</v>
      </c>
      <c r="D203">
        <v>256</v>
      </c>
      <c r="E203">
        <v>386</v>
      </c>
      <c r="F203">
        <v>504</v>
      </c>
      <c r="G203">
        <v>492</v>
      </c>
      <c r="R203">
        <v>280</v>
      </c>
      <c r="S203">
        <v>632</v>
      </c>
      <c r="T203">
        <v>310</v>
      </c>
      <c r="U203">
        <v>378</v>
      </c>
      <c r="V203">
        <v>282</v>
      </c>
      <c r="W203" s="3"/>
    </row>
    <row r="204" spans="2:23" thickTop="1" thickBot="1" x14ac:dyDescent="0.25">
      <c r="B204" s="1">
        <v>4.791666666666667</v>
      </c>
      <c r="C204">
        <v>384</v>
      </c>
      <c r="D204">
        <v>372</v>
      </c>
      <c r="E204">
        <v>304</v>
      </c>
      <c r="F204">
        <v>374</v>
      </c>
      <c r="G204">
        <v>414</v>
      </c>
      <c r="R204">
        <v>288</v>
      </c>
      <c r="S204">
        <v>0</v>
      </c>
      <c r="T204">
        <v>258</v>
      </c>
      <c r="U204">
        <v>410</v>
      </c>
      <c r="V204">
        <v>384</v>
      </c>
      <c r="W204" s="3"/>
    </row>
    <row r="205" spans="2:23" thickTop="1" thickBot="1" x14ac:dyDescent="0.25">
      <c r="B205" s="1">
        <v>5</v>
      </c>
      <c r="C205">
        <v>408</v>
      </c>
      <c r="D205">
        <v>324</v>
      </c>
      <c r="E205">
        <v>352</v>
      </c>
      <c r="F205">
        <v>214</v>
      </c>
      <c r="G205">
        <v>276</v>
      </c>
      <c r="R205">
        <v>408</v>
      </c>
      <c r="S205">
        <v>946</v>
      </c>
      <c r="T205">
        <v>0</v>
      </c>
      <c r="U205">
        <v>316</v>
      </c>
      <c r="V205">
        <v>344</v>
      </c>
      <c r="W205" s="3"/>
    </row>
    <row r="206" spans="2:23" thickTop="1" thickBot="1" x14ac:dyDescent="0.25">
      <c r="B206" s="1">
        <v>5.208333333333333</v>
      </c>
      <c r="C206">
        <v>418</v>
      </c>
      <c r="D206">
        <v>404</v>
      </c>
      <c r="E206">
        <v>496</v>
      </c>
      <c r="F206">
        <v>398</v>
      </c>
      <c r="G206">
        <v>416</v>
      </c>
      <c r="K206" t="s">
        <v>0</v>
      </c>
      <c r="L206" t="s">
        <v>1</v>
      </c>
      <c r="N206" t="s">
        <v>2</v>
      </c>
      <c r="R206">
        <v>568</v>
      </c>
      <c r="S206">
        <v>320</v>
      </c>
      <c r="T206">
        <v>340</v>
      </c>
      <c r="U206">
        <v>322</v>
      </c>
      <c r="V206">
        <v>260</v>
      </c>
      <c r="W206" s="3"/>
    </row>
    <row r="207" spans="2:23" thickTop="1" thickBot="1" x14ac:dyDescent="0.25">
      <c r="B207" s="1">
        <v>5.416666666666667</v>
      </c>
      <c r="C207">
        <v>160</v>
      </c>
      <c r="D207">
        <v>458</v>
      </c>
      <c r="E207">
        <v>464</v>
      </c>
      <c r="F207" s="7">
        <v>238</v>
      </c>
      <c r="G207">
        <v>298</v>
      </c>
      <c r="K207" s="1" t="s">
        <v>3</v>
      </c>
      <c r="L207">
        <f>COUNTIF(K193:O205,1)</f>
        <v>15</v>
      </c>
      <c r="N207">
        <f>L207/(COUNT(K193:O205))*100</f>
        <v>46.875</v>
      </c>
      <c r="O207">
        <f>COUNT(K192:O205)</f>
        <v>32</v>
      </c>
      <c r="R207">
        <v>286</v>
      </c>
      <c r="S207">
        <v>356</v>
      </c>
      <c r="T207">
        <v>462</v>
      </c>
      <c r="U207" s="7">
        <v>270</v>
      </c>
      <c r="W207" s="3"/>
    </row>
    <row r="208" spans="2:23" thickTop="1" thickBot="1" x14ac:dyDescent="0.25">
      <c r="B208" s="1">
        <v>5.625</v>
      </c>
      <c r="C208">
        <v>274</v>
      </c>
      <c r="D208">
        <v>334</v>
      </c>
      <c r="E208">
        <v>498</v>
      </c>
      <c r="F208">
        <v>0</v>
      </c>
      <c r="G208">
        <v>0</v>
      </c>
      <c r="K208" s="1" t="s">
        <v>4</v>
      </c>
      <c r="L208">
        <f>COUNTIF(K193:O205,2)</f>
        <v>17</v>
      </c>
      <c r="N208">
        <f>L208/(COUNT(K193:O205))*100</f>
        <v>53.125</v>
      </c>
      <c r="R208" s="3"/>
      <c r="S208" s="3"/>
      <c r="T208" s="3"/>
      <c r="U208" s="3"/>
      <c r="V208" s="3"/>
      <c r="W208" s="3"/>
    </row>
    <row r="209" spans="1:30" thickTop="1" thickBot="1" x14ac:dyDescent="0.25">
      <c r="B209" s="1">
        <v>5.833333333333333</v>
      </c>
      <c r="C209">
        <v>0</v>
      </c>
      <c r="D209">
        <v>0</v>
      </c>
      <c r="E209">
        <v>0</v>
      </c>
      <c r="F209">
        <v>0</v>
      </c>
      <c r="G209">
        <v>0</v>
      </c>
      <c r="J209" s="3"/>
      <c r="K209" s="3"/>
      <c r="L209" s="3"/>
      <c r="M209" s="3"/>
      <c r="N209" s="3"/>
      <c r="O209" s="3"/>
      <c r="P209" s="3"/>
      <c r="R209" s="3"/>
      <c r="S209" s="3"/>
      <c r="T209" s="3"/>
      <c r="U209" s="3"/>
      <c r="V209" s="3"/>
      <c r="W209" s="3"/>
    </row>
    <row r="210" spans="1:30" thickTop="1" thickBot="1" x14ac:dyDescent="0.25">
      <c r="B210" s="1">
        <v>6.041666666666667</v>
      </c>
      <c r="C210">
        <v>0</v>
      </c>
      <c r="D210">
        <v>0</v>
      </c>
      <c r="E210">
        <v>0</v>
      </c>
      <c r="F210">
        <v>0</v>
      </c>
      <c r="G210">
        <v>990</v>
      </c>
      <c r="J210" s="3"/>
      <c r="K210" s="7"/>
      <c r="L210">
        <v>1</v>
      </c>
      <c r="M210">
        <v>1</v>
      </c>
      <c r="N210">
        <v>1</v>
      </c>
      <c r="O210">
        <v>1</v>
      </c>
      <c r="P210" s="3"/>
      <c r="R210" s="3"/>
      <c r="S210" s="3"/>
      <c r="T210" s="3"/>
      <c r="U210" s="3"/>
      <c r="V210" s="3"/>
      <c r="W210" s="3"/>
      <c r="Z210" s="3"/>
      <c r="AA210" s="3"/>
      <c r="AB210" s="3"/>
      <c r="AC210" s="3"/>
      <c r="AD210" s="3"/>
    </row>
    <row r="211" spans="1:30" thickTop="1" thickBot="1" x14ac:dyDescent="0.25">
      <c r="B211" s="1">
        <v>6.25</v>
      </c>
      <c r="C211">
        <v>0</v>
      </c>
      <c r="D211">
        <v>0</v>
      </c>
      <c r="E211">
        <v>0</v>
      </c>
      <c r="F211">
        <v>0</v>
      </c>
      <c r="G211">
        <v>0</v>
      </c>
      <c r="J211" s="3"/>
      <c r="K211">
        <v>1</v>
      </c>
      <c r="L211">
        <v>1</v>
      </c>
      <c r="M211">
        <v>1</v>
      </c>
      <c r="N211">
        <v>1</v>
      </c>
      <c r="O211">
        <v>1</v>
      </c>
      <c r="P211" s="3"/>
      <c r="Z211" s="3"/>
      <c r="AA211" s="3"/>
      <c r="AB211" s="3"/>
      <c r="AC211" s="3"/>
      <c r="AD211" s="3"/>
    </row>
    <row r="212" spans="1:30" thickTop="1" thickBot="1" x14ac:dyDescent="0.25">
      <c r="B212" s="1">
        <v>6.458333333333333</v>
      </c>
      <c r="C212">
        <v>552</v>
      </c>
      <c r="D212">
        <v>314</v>
      </c>
      <c r="E212">
        <v>432</v>
      </c>
      <c r="F212">
        <v>354</v>
      </c>
      <c r="G212">
        <v>502</v>
      </c>
      <c r="J212" s="3"/>
      <c r="K212">
        <v>1</v>
      </c>
      <c r="L212">
        <v>2</v>
      </c>
      <c r="M212">
        <v>2</v>
      </c>
      <c r="N212">
        <v>1</v>
      </c>
      <c r="O212">
        <v>2</v>
      </c>
      <c r="P212" s="3"/>
      <c r="R212" t="s">
        <v>9</v>
      </c>
      <c r="S212">
        <f>AVERAGEIF(R201:V211,"&lt;&gt;0")</f>
        <v>432.13793103448273</v>
      </c>
      <c r="Z212" s="3"/>
      <c r="AA212" s="3"/>
      <c r="AB212" s="3"/>
      <c r="AC212" s="3"/>
      <c r="AD212" s="3"/>
    </row>
    <row r="213" spans="1:30" thickTop="1" thickBot="1" x14ac:dyDescent="0.25">
      <c r="B213" s="1">
        <v>6.666666666666667</v>
      </c>
      <c r="C213">
        <v>776</v>
      </c>
      <c r="D213">
        <v>576</v>
      </c>
      <c r="E213">
        <v>416</v>
      </c>
      <c r="F213">
        <v>0</v>
      </c>
      <c r="G213">
        <v>472</v>
      </c>
      <c r="J213" s="3"/>
      <c r="K213">
        <v>2</v>
      </c>
      <c r="L213">
        <v>2</v>
      </c>
      <c r="M213">
        <v>2</v>
      </c>
      <c r="N213">
        <v>2</v>
      </c>
      <c r="O213">
        <v>2</v>
      </c>
      <c r="P213" s="3"/>
      <c r="R213" s="1" t="s">
        <v>10</v>
      </c>
      <c r="S213">
        <f>STDEV(R201:V211)/SQRT(COUNT(R201:V211))</f>
        <v>56.350890703382099</v>
      </c>
      <c r="Z213">
        <v>0</v>
      </c>
      <c r="AA213">
        <v>0</v>
      </c>
      <c r="AB213">
        <v>0</v>
      </c>
      <c r="AC213">
        <v>272</v>
      </c>
      <c r="AD213">
        <v>334</v>
      </c>
    </row>
    <row r="214" spans="1:30" thickTop="1" thickBot="1" x14ac:dyDescent="0.25">
      <c r="B214" s="1">
        <v>6.875</v>
      </c>
      <c r="C214" s="7">
        <v>388</v>
      </c>
      <c r="D214">
        <v>248</v>
      </c>
      <c r="E214">
        <v>360</v>
      </c>
      <c r="F214">
        <v>394</v>
      </c>
      <c r="G214">
        <v>362</v>
      </c>
      <c r="J214" s="3"/>
      <c r="K214">
        <v>2</v>
      </c>
      <c r="L214">
        <v>2</v>
      </c>
      <c r="M214">
        <v>2</v>
      </c>
      <c r="N214">
        <v>2</v>
      </c>
      <c r="O214">
        <v>2</v>
      </c>
      <c r="P214" s="3"/>
      <c r="Z214">
        <v>266</v>
      </c>
      <c r="AA214">
        <v>314</v>
      </c>
      <c r="AB214">
        <v>236</v>
      </c>
      <c r="AC214">
        <v>296</v>
      </c>
      <c r="AD214">
        <v>332</v>
      </c>
    </row>
    <row r="215" spans="1:30" thickTop="1" thickBot="1" x14ac:dyDescent="0.25">
      <c r="B215" s="1">
        <v>7.083333333333333</v>
      </c>
      <c r="C215">
        <v>542</v>
      </c>
      <c r="D215">
        <v>408</v>
      </c>
      <c r="E215">
        <v>472</v>
      </c>
      <c r="F215">
        <v>534</v>
      </c>
      <c r="G215">
        <v>392</v>
      </c>
      <c r="J215" s="3"/>
      <c r="K215">
        <v>1</v>
      </c>
      <c r="L215">
        <v>2</v>
      </c>
      <c r="M215">
        <v>2</v>
      </c>
      <c r="N215">
        <v>2</v>
      </c>
      <c r="O215">
        <v>1</v>
      </c>
      <c r="P215" s="3"/>
      <c r="U215" s="7"/>
      <c r="V215">
        <v>296</v>
      </c>
      <c r="W215" s="3"/>
      <c r="X215" s="3"/>
      <c r="Z215">
        <v>344</v>
      </c>
      <c r="AA215">
        <v>0</v>
      </c>
      <c r="AB215">
        <v>344</v>
      </c>
      <c r="AC215">
        <v>306</v>
      </c>
      <c r="AD215">
        <v>0</v>
      </c>
    </row>
    <row r="216" spans="1:30" thickTop="1" thickBot="1" x14ac:dyDescent="0.25">
      <c r="B216" s="1">
        <v>7.291666666666667</v>
      </c>
      <c r="C216">
        <v>436</v>
      </c>
      <c r="D216">
        <v>0</v>
      </c>
      <c r="E216">
        <v>0</v>
      </c>
      <c r="F216">
        <v>976</v>
      </c>
      <c r="G216">
        <v>0</v>
      </c>
      <c r="J216" s="3"/>
      <c r="K216">
        <v>1</v>
      </c>
      <c r="L216">
        <v>2</v>
      </c>
      <c r="M216">
        <v>2</v>
      </c>
      <c r="P216" s="3"/>
      <c r="R216">
        <v>786</v>
      </c>
      <c r="S216">
        <v>166</v>
      </c>
      <c r="T216">
        <v>576</v>
      </c>
      <c r="U216">
        <v>360</v>
      </c>
      <c r="V216">
        <v>188</v>
      </c>
      <c r="W216" s="3"/>
      <c r="X216" s="3"/>
      <c r="Z216">
        <v>326</v>
      </c>
      <c r="AA216">
        <v>260</v>
      </c>
      <c r="AB216">
        <v>340</v>
      </c>
      <c r="AC216">
        <v>246</v>
      </c>
      <c r="AD216">
        <v>382</v>
      </c>
    </row>
    <row r="217" spans="1:30" thickTop="1" thickBot="1" x14ac:dyDescent="0.25">
      <c r="B217" s="1">
        <v>7.5</v>
      </c>
      <c r="C217">
        <v>0</v>
      </c>
      <c r="D217">
        <v>0</v>
      </c>
      <c r="E217">
        <v>0</v>
      </c>
      <c r="F217">
        <v>0</v>
      </c>
      <c r="G217">
        <v>0</v>
      </c>
      <c r="J217" s="3"/>
      <c r="K217" s="3"/>
      <c r="L217" s="3"/>
      <c r="M217" s="3"/>
      <c r="N217" s="3"/>
      <c r="O217" s="3"/>
      <c r="P217" s="3"/>
      <c r="R217">
        <v>366</v>
      </c>
      <c r="S217">
        <v>176</v>
      </c>
      <c r="T217">
        <v>430</v>
      </c>
      <c r="U217">
        <v>218</v>
      </c>
      <c r="V217">
        <v>332</v>
      </c>
      <c r="W217" s="3"/>
      <c r="X217" s="3"/>
      <c r="Z217">
        <v>448</v>
      </c>
      <c r="AA217">
        <v>678</v>
      </c>
      <c r="AB217">
        <v>490</v>
      </c>
      <c r="AC217">
        <v>316</v>
      </c>
      <c r="AD217">
        <v>460</v>
      </c>
    </row>
    <row r="218" spans="1:30" thickTop="1" thickBot="1" x14ac:dyDescent="0.25">
      <c r="B218" s="1">
        <v>7.708333333333333</v>
      </c>
      <c r="C218">
        <v>0</v>
      </c>
      <c r="D218">
        <v>0</v>
      </c>
      <c r="E218">
        <v>0</v>
      </c>
      <c r="F218">
        <v>0</v>
      </c>
      <c r="G218">
        <v>0</v>
      </c>
      <c r="J218" s="3"/>
      <c r="K218" s="3"/>
      <c r="L218" s="3"/>
      <c r="M218" s="3"/>
      <c r="N218" s="3"/>
      <c r="O218" s="3"/>
      <c r="P218" s="3"/>
      <c r="R218">
        <v>276</v>
      </c>
      <c r="S218">
        <v>256</v>
      </c>
      <c r="T218">
        <v>386</v>
      </c>
      <c r="U218">
        <v>504</v>
      </c>
      <c r="V218">
        <v>492</v>
      </c>
      <c r="W218" s="3"/>
      <c r="X218" s="3"/>
      <c r="Z218">
        <v>462</v>
      </c>
      <c r="AA218">
        <v>578</v>
      </c>
      <c r="AB218">
        <v>518</v>
      </c>
      <c r="AC218">
        <v>448</v>
      </c>
      <c r="AD218">
        <v>420</v>
      </c>
    </row>
    <row r="219" spans="1:30" thickTop="1" thickBot="1" x14ac:dyDescent="0.25">
      <c r="B219" s="1">
        <v>7.916666666666667</v>
      </c>
      <c r="C219">
        <v>520</v>
      </c>
      <c r="D219">
        <v>0</v>
      </c>
      <c r="E219">
        <v>0</v>
      </c>
      <c r="F219">
        <v>0</v>
      </c>
      <c r="G219">
        <v>662</v>
      </c>
      <c r="J219" s="3"/>
      <c r="K219" s="3"/>
      <c r="L219" s="3"/>
      <c r="M219" s="3"/>
      <c r="N219" s="3"/>
      <c r="O219" s="3"/>
      <c r="P219" s="3"/>
      <c r="R219">
        <v>384</v>
      </c>
      <c r="S219">
        <v>372</v>
      </c>
      <c r="T219">
        <v>304</v>
      </c>
      <c r="U219">
        <v>374</v>
      </c>
      <c r="V219">
        <v>414</v>
      </c>
      <c r="W219" s="3"/>
      <c r="X219" s="3"/>
      <c r="Z219">
        <v>498</v>
      </c>
      <c r="AA219">
        <v>358</v>
      </c>
      <c r="AB219" s="7">
        <v>412</v>
      </c>
    </row>
    <row r="220" spans="1:30" thickTop="1" thickBot="1" x14ac:dyDescent="0.25">
      <c r="B220" s="1">
        <v>8.125</v>
      </c>
      <c r="C220">
        <v>1226</v>
      </c>
      <c r="D220">
        <v>0</v>
      </c>
      <c r="E220">
        <v>0</v>
      </c>
      <c r="J220" s="3"/>
      <c r="K220" s="3"/>
      <c r="L220" s="3"/>
      <c r="M220" s="3"/>
      <c r="N220" s="3"/>
      <c r="O220" s="3"/>
      <c r="P220" s="3"/>
      <c r="R220">
        <v>408</v>
      </c>
      <c r="S220">
        <v>324</v>
      </c>
      <c r="T220">
        <v>352</v>
      </c>
      <c r="U220">
        <v>214</v>
      </c>
      <c r="V220">
        <v>276</v>
      </c>
      <c r="W220" s="3"/>
      <c r="X220" s="3"/>
      <c r="Z220" s="3"/>
      <c r="AA220" s="3"/>
      <c r="AB220" s="3"/>
      <c r="AC220" s="3"/>
      <c r="AD220" s="3"/>
    </row>
    <row r="221" spans="1:30" thickTop="1" thickBot="1" x14ac:dyDescent="0.25">
      <c r="A221" t="s">
        <v>34</v>
      </c>
      <c r="R221">
        <v>418</v>
      </c>
      <c r="S221">
        <v>404</v>
      </c>
      <c r="T221">
        <v>496</v>
      </c>
      <c r="U221">
        <v>398</v>
      </c>
      <c r="V221">
        <v>416</v>
      </c>
      <c r="W221" s="3"/>
      <c r="X221" s="3"/>
      <c r="Z221" s="3"/>
      <c r="AA221" s="3"/>
      <c r="AB221" s="3"/>
      <c r="AC221" s="3"/>
      <c r="AD221" s="3"/>
    </row>
    <row r="222" spans="1:30" thickTop="1" thickBot="1" x14ac:dyDescent="0.25">
      <c r="B222" s="6">
        <v>0</v>
      </c>
      <c r="C222">
        <v>0</v>
      </c>
      <c r="D222">
        <v>0</v>
      </c>
      <c r="E222">
        <v>0</v>
      </c>
      <c r="F222">
        <v>272</v>
      </c>
      <c r="G222">
        <v>334</v>
      </c>
      <c r="R222">
        <v>160</v>
      </c>
      <c r="S222">
        <v>458</v>
      </c>
      <c r="T222">
        <v>464</v>
      </c>
      <c r="U222" s="7">
        <v>238</v>
      </c>
      <c r="W222" s="3"/>
      <c r="X222" s="3"/>
    </row>
    <row r="223" spans="1:30" thickTop="1" thickBot="1" x14ac:dyDescent="0.25">
      <c r="B223" s="6">
        <v>0.20833333333333334</v>
      </c>
      <c r="C223">
        <v>266</v>
      </c>
      <c r="D223">
        <v>314</v>
      </c>
      <c r="E223">
        <v>236</v>
      </c>
      <c r="F223">
        <v>296</v>
      </c>
      <c r="G223">
        <v>332</v>
      </c>
      <c r="R223" s="3"/>
      <c r="S223" s="3"/>
      <c r="T223" s="3"/>
      <c r="U223" s="3"/>
      <c r="V223" s="3"/>
      <c r="W223" s="3"/>
      <c r="X223" s="3"/>
      <c r="Z223" t="s">
        <v>11</v>
      </c>
      <c r="AA223">
        <f>AVERAGEIF(Z211:AD221,"&lt;&gt;0")</f>
        <v>381.57142857142856</v>
      </c>
    </row>
    <row r="224" spans="1:30" thickTop="1" thickBot="1" x14ac:dyDescent="0.25">
      <c r="B224" s="6">
        <v>0.41666666666666669</v>
      </c>
      <c r="C224">
        <v>344</v>
      </c>
      <c r="D224">
        <v>0</v>
      </c>
      <c r="E224">
        <v>344</v>
      </c>
      <c r="F224">
        <v>306</v>
      </c>
      <c r="G224">
        <v>0</v>
      </c>
      <c r="K224" t="s">
        <v>0</v>
      </c>
      <c r="L224" t="s">
        <v>1</v>
      </c>
      <c r="N224" t="s">
        <v>2</v>
      </c>
      <c r="R224" s="3"/>
      <c r="S224" s="3"/>
      <c r="T224" s="3"/>
      <c r="U224" s="3"/>
      <c r="V224" s="3"/>
      <c r="W224" s="3"/>
      <c r="X224" s="3"/>
      <c r="Z224" s="1" t="s">
        <v>10</v>
      </c>
      <c r="AA224">
        <f>STDEV(Z211:AD222)/SQRT(COUNT(Z211:AD222))</f>
        <v>29.619398533956002</v>
      </c>
    </row>
    <row r="225" spans="2:30" thickTop="1" thickBot="1" x14ac:dyDescent="0.25">
      <c r="B225" s="6">
        <v>0.625</v>
      </c>
      <c r="C225">
        <v>326</v>
      </c>
      <c r="D225">
        <v>260</v>
      </c>
      <c r="E225">
        <v>340</v>
      </c>
      <c r="F225">
        <v>246</v>
      </c>
      <c r="G225">
        <v>382</v>
      </c>
      <c r="K225" s="1" t="s">
        <v>3</v>
      </c>
      <c r="L225">
        <f>COUNTIF(K210:O223,1)</f>
        <v>14</v>
      </c>
      <c r="N225">
        <f>L225/(COUNT(K210:O223))*100</f>
        <v>43.75</v>
      </c>
      <c r="O225">
        <f>COUNT(K209:O223)</f>
        <v>32</v>
      </c>
      <c r="R225" s="3"/>
      <c r="S225" s="3"/>
      <c r="T225" s="3"/>
      <c r="U225" s="3"/>
      <c r="V225" s="3"/>
      <c r="W225" s="3"/>
      <c r="X225" s="3"/>
      <c r="Z225" s="3"/>
      <c r="AA225" s="3"/>
      <c r="AB225" s="3"/>
      <c r="AC225" s="3"/>
      <c r="AD225" s="3"/>
    </row>
    <row r="226" spans="2:30" thickTop="1" thickBot="1" x14ac:dyDescent="0.25">
      <c r="B226" s="6">
        <v>0.83333333333333337</v>
      </c>
      <c r="C226">
        <v>448</v>
      </c>
      <c r="D226">
        <v>678</v>
      </c>
      <c r="E226">
        <v>490</v>
      </c>
      <c r="F226">
        <v>316</v>
      </c>
      <c r="G226">
        <v>460</v>
      </c>
      <c r="K226" s="1" t="s">
        <v>4</v>
      </c>
      <c r="L226">
        <f>COUNTIF(K210:O223,2)</f>
        <v>18</v>
      </c>
      <c r="N226">
        <f>L226/(COUNT(K210:O223))*100</f>
        <v>56.25</v>
      </c>
      <c r="AB226" s="7"/>
      <c r="AC226">
        <v>320</v>
      </c>
      <c r="AD226">
        <v>392</v>
      </c>
    </row>
    <row r="227" spans="2:30" thickTop="1" thickBot="1" x14ac:dyDescent="0.25">
      <c r="B227" s="1">
        <v>1.0416666666666667</v>
      </c>
      <c r="C227">
        <v>462</v>
      </c>
      <c r="D227">
        <v>578</v>
      </c>
      <c r="E227">
        <v>518</v>
      </c>
      <c r="F227">
        <v>448</v>
      </c>
      <c r="G227">
        <v>420</v>
      </c>
      <c r="Z227">
        <v>548</v>
      </c>
      <c r="AA227">
        <v>532</v>
      </c>
      <c r="AB227">
        <v>446</v>
      </c>
      <c r="AC227">
        <v>444</v>
      </c>
      <c r="AD227">
        <v>594</v>
      </c>
    </row>
    <row r="228" spans="2:30" thickTop="1" thickBot="1" x14ac:dyDescent="0.25">
      <c r="B228" s="1">
        <v>1.25</v>
      </c>
      <c r="C228">
        <v>498</v>
      </c>
      <c r="D228">
        <v>358</v>
      </c>
      <c r="E228" s="7">
        <v>412</v>
      </c>
      <c r="F228">
        <v>320</v>
      </c>
      <c r="G228">
        <v>392</v>
      </c>
      <c r="Z228">
        <v>634</v>
      </c>
      <c r="AA228">
        <v>668</v>
      </c>
      <c r="AB228">
        <v>636</v>
      </c>
      <c r="AC228">
        <v>556</v>
      </c>
      <c r="AD228">
        <v>520</v>
      </c>
    </row>
    <row r="229" spans="2:30" thickTop="1" thickBot="1" x14ac:dyDescent="0.25">
      <c r="B229" s="1">
        <v>1.4583333333333333</v>
      </c>
      <c r="C229">
        <v>548</v>
      </c>
      <c r="D229">
        <v>532</v>
      </c>
      <c r="E229">
        <v>446</v>
      </c>
      <c r="F229">
        <v>444</v>
      </c>
      <c r="G229">
        <v>594</v>
      </c>
      <c r="Z229">
        <v>454</v>
      </c>
      <c r="AA229">
        <v>742</v>
      </c>
      <c r="AB229">
        <v>266</v>
      </c>
      <c r="AC229">
        <v>394</v>
      </c>
      <c r="AD229">
        <v>374</v>
      </c>
    </row>
    <row r="230" spans="2:30" thickTop="1" thickBot="1" x14ac:dyDescent="0.25">
      <c r="B230" s="1">
        <v>1.6666666666666667</v>
      </c>
      <c r="C230">
        <v>634</v>
      </c>
      <c r="D230">
        <v>668</v>
      </c>
      <c r="E230">
        <v>636</v>
      </c>
      <c r="F230">
        <v>556</v>
      </c>
      <c r="G230">
        <v>520</v>
      </c>
      <c r="R230" t="s">
        <v>9</v>
      </c>
      <c r="S230">
        <f>AVERAGEIF(R215:V229,"&lt;&gt;0")</f>
        <v>362.34285714285716</v>
      </c>
      <c r="Z230">
        <v>448</v>
      </c>
      <c r="AA230">
        <v>578</v>
      </c>
      <c r="AB230">
        <v>396</v>
      </c>
      <c r="AC230">
        <v>0</v>
      </c>
      <c r="AD230">
        <v>362</v>
      </c>
    </row>
    <row r="231" spans="2:30" thickTop="1" thickBot="1" x14ac:dyDescent="0.25">
      <c r="B231" s="1">
        <v>1.875</v>
      </c>
      <c r="C231">
        <v>454</v>
      </c>
      <c r="D231">
        <v>742</v>
      </c>
      <c r="E231">
        <v>266</v>
      </c>
      <c r="F231">
        <v>394</v>
      </c>
      <c r="G231">
        <v>374</v>
      </c>
      <c r="R231" s="1" t="s">
        <v>10</v>
      </c>
      <c r="S231">
        <f>STDEV(R215:V229)/SQRT(COUNT(R215:V229))</f>
        <v>21.661798572763136</v>
      </c>
      <c r="Z231">
        <v>462</v>
      </c>
      <c r="AA231">
        <v>470</v>
      </c>
      <c r="AB231">
        <v>884</v>
      </c>
      <c r="AC231">
        <v>534</v>
      </c>
      <c r="AD231">
        <v>504</v>
      </c>
    </row>
    <row r="232" spans="2:30" thickTop="1" thickBot="1" x14ac:dyDescent="0.25">
      <c r="B232" s="1">
        <v>2.0833333333333335</v>
      </c>
      <c r="C232">
        <v>448</v>
      </c>
      <c r="D232">
        <v>578</v>
      </c>
      <c r="E232">
        <v>396</v>
      </c>
      <c r="F232">
        <v>0</v>
      </c>
      <c r="G232">
        <v>362</v>
      </c>
      <c r="R232" s="3"/>
      <c r="S232" s="3"/>
      <c r="T232" s="3"/>
      <c r="U232" s="3"/>
      <c r="V232" s="3"/>
      <c r="W232" s="3"/>
      <c r="Z232">
        <v>382</v>
      </c>
      <c r="AA232">
        <v>446</v>
      </c>
      <c r="AB232">
        <v>498</v>
      </c>
      <c r="AC232">
        <v>534</v>
      </c>
      <c r="AD232">
        <v>500</v>
      </c>
    </row>
    <row r="233" spans="2:30" thickTop="1" thickBot="1" x14ac:dyDescent="0.25">
      <c r="B233" s="1">
        <v>2.2916666666666665</v>
      </c>
      <c r="C233">
        <v>462</v>
      </c>
      <c r="D233">
        <v>470</v>
      </c>
      <c r="E233">
        <v>884</v>
      </c>
      <c r="F233">
        <v>534</v>
      </c>
      <c r="G233">
        <v>504</v>
      </c>
      <c r="U233" s="7"/>
      <c r="V233">
        <v>298</v>
      </c>
      <c r="W233" s="3"/>
      <c r="Z233">
        <v>416</v>
      </c>
      <c r="AA233" s="7">
        <v>626</v>
      </c>
    </row>
    <row r="234" spans="2:30" thickTop="1" thickBot="1" x14ac:dyDescent="0.25">
      <c r="B234" s="1">
        <v>2.5</v>
      </c>
      <c r="C234">
        <v>382</v>
      </c>
      <c r="D234">
        <v>446</v>
      </c>
      <c r="E234">
        <v>498</v>
      </c>
      <c r="F234">
        <v>534</v>
      </c>
      <c r="G234">
        <v>500</v>
      </c>
      <c r="R234">
        <v>274</v>
      </c>
      <c r="S234">
        <v>334</v>
      </c>
      <c r="T234">
        <v>498</v>
      </c>
      <c r="U234">
        <v>0</v>
      </c>
      <c r="V234">
        <v>0</v>
      </c>
      <c r="W234" s="3"/>
      <c r="Z234" s="3"/>
      <c r="AA234" s="3"/>
      <c r="AB234" s="3"/>
      <c r="AC234" s="3"/>
      <c r="AD234" s="3"/>
    </row>
    <row r="235" spans="2:30" thickTop="1" thickBot="1" x14ac:dyDescent="0.25">
      <c r="B235" s="1">
        <v>2.7083333333333335</v>
      </c>
      <c r="C235">
        <v>416</v>
      </c>
      <c r="D235" s="7">
        <v>626</v>
      </c>
      <c r="E235">
        <v>424</v>
      </c>
      <c r="F235">
        <v>444</v>
      </c>
      <c r="G235">
        <v>460</v>
      </c>
      <c r="R235">
        <v>0</v>
      </c>
      <c r="S235">
        <v>0</v>
      </c>
      <c r="T235">
        <v>0</v>
      </c>
      <c r="U235">
        <v>0</v>
      </c>
      <c r="V235">
        <v>0</v>
      </c>
      <c r="W235" s="3"/>
      <c r="Z235" s="3"/>
      <c r="AA235" s="3"/>
      <c r="AB235" s="3"/>
      <c r="AC235" s="3"/>
      <c r="AD235" s="3"/>
    </row>
    <row r="236" spans="2:30" thickTop="1" thickBot="1" x14ac:dyDescent="0.25">
      <c r="B236" s="1">
        <v>2.9166666666666665</v>
      </c>
      <c r="C236">
        <v>382</v>
      </c>
      <c r="D236">
        <v>594</v>
      </c>
      <c r="E236">
        <v>748</v>
      </c>
      <c r="F236">
        <v>0</v>
      </c>
      <c r="G236">
        <v>542</v>
      </c>
      <c r="R236">
        <v>0</v>
      </c>
      <c r="S236">
        <v>0</v>
      </c>
      <c r="T236">
        <v>0</v>
      </c>
      <c r="U236">
        <v>0</v>
      </c>
      <c r="V236">
        <v>990</v>
      </c>
      <c r="W236" s="3"/>
      <c r="Z236" s="3"/>
      <c r="AA236" s="3"/>
      <c r="AB236" s="3"/>
      <c r="AC236" s="3"/>
      <c r="AD236" s="3"/>
    </row>
    <row r="237" spans="2:30" thickTop="1" thickBot="1" x14ac:dyDescent="0.25">
      <c r="B237" s="1">
        <v>3.125</v>
      </c>
      <c r="C237">
        <v>504</v>
      </c>
      <c r="D237">
        <v>566</v>
      </c>
      <c r="E237">
        <v>412</v>
      </c>
      <c r="F237">
        <v>518</v>
      </c>
      <c r="G237">
        <v>672</v>
      </c>
      <c r="R237">
        <v>0</v>
      </c>
      <c r="S237">
        <v>0</v>
      </c>
      <c r="T237">
        <v>0</v>
      </c>
      <c r="U237">
        <v>0</v>
      </c>
      <c r="V237">
        <v>0</v>
      </c>
      <c r="W237" s="3"/>
      <c r="Z237" s="3"/>
      <c r="AA237" s="3"/>
      <c r="AB237" s="3"/>
      <c r="AC237" s="3"/>
      <c r="AD237" s="3"/>
    </row>
    <row r="238" spans="2:30" thickTop="1" thickBot="1" x14ac:dyDescent="0.25">
      <c r="B238" s="1">
        <v>3.3333333333333335</v>
      </c>
      <c r="C238">
        <v>490</v>
      </c>
      <c r="D238">
        <v>0</v>
      </c>
      <c r="E238">
        <v>736</v>
      </c>
      <c r="F238">
        <v>602</v>
      </c>
      <c r="G238">
        <v>416</v>
      </c>
      <c r="R238">
        <v>552</v>
      </c>
      <c r="S238">
        <v>314</v>
      </c>
      <c r="T238">
        <v>432</v>
      </c>
      <c r="U238">
        <v>354</v>
      </c>
      <c r="V238">
        <v>502</v>
      </c>
      <c r="W238" s="3"/>
    </row>
    <row r="239" spans="2:30" thickTop="1" thickBot="1" x14ac:dyDescent="0.25">
      <c r="B239" s="1">
        <v>3.5416666666666665</v>
      </c>
      <c r="C239">
        <v>652</v>
      </c>
      <c r="D239">
        <v>532</v>
      </c>
      <c r="E239">
        <v>0</v>
      </c>
      <c r="F239">
        <v>532</v>
      </c>
      <c r="G239">
        <v>518</v>
      </c>
      <c r="R239">
        <v>776</v>
      </c>
      <c r="S239">
        <v>576</v>
      </c>
      <c r="T239">
        <v>416</v>
      </c>
      <c r="U239">
        <v>0</v>
      </c>
      <c r="V239">
        <v>472</v>
      </c>
      <c r="W239" s="3"/>
      <c r="Z239" t="s">
        <v>11</v>
      </c>
      <c r="AA239">
        <f>AVERAGEIF(Z225:AD238,"&lt;&gt;0")</f>
        <v>501.81818181818181</v>
      </c>
    </row>
    <row r="240" spans="2:30" thickTop="1" thickBot="1" x14ac:dyDescent="0.25">
      <c r="B240" s="1">
        <v>3.75</v>
      </c>
      <c r="C240">
        <v>532</v>
      </c>
      <c r="D240">
        <v>690</v>
      </c>
      <c r="E240">
        <v>510</v>
      </c>
      <c r="F240">
        <v>548</v>
      </c>
      <c r="G240">
        <v>354</v>
      </c>
      <c r="R240" s="7">
        <v>388</v>
      </c>
      <c r="W240" s="3"/>
      <c r="Z240" s="1" t="s">
        <v>10</v>
      </c>
      <c r="AA240">
        <f>STDEV(Z225:AD238)/SQRT(COUNT(Z225:AD238))</f>
        <v>25.818126437078678</v>
      </c>
    </row>
    <row r="241" spans="2:30" thickTop="1" thickBot="1" x14ac:dyDescent="0.25">
      <c r="B241" s="1">
        <v>3.9583333333333335</v>
      </c>
      <c r="C241">
        <v>452</v>
      </c>
      <c r="D241">
        <v>468</v>
      </c>
      <c r="E241">
        <v>336</v>
      </c>
      <c r="F241" s="7">
        <v>628</v>
      </c>
      <c r="G241">
        <v>434</v>
      </c>
      <c r="R241" s="3"/>
      <c r="S241" s="3"/>
      <c r="T241" s="3"/>
      <c r="U241" s="3"/>
      <c r="V241" s="3"/>
      <c r="W241" s="3"/>
      <c r="Z241" s="3"/>
      <c r="AA241" s="3"/>
      <c r="AB241" s="3"/>
      <c r="AC241" s="3"/>
      <c r="AD241" s="3"/>
    </row>
    <row r="242" spans="2:30" thickTop="1" thickBot="1" x14ac:dyDescent="0.25">
      <c r="B242" s="1">
        <v>4.166666666666667</v>
      </c>
      <c r="C242">
        <v>330</v>
      </c>
      <c r="D242">
        <v>570</v>
      </c>
      <c r="E242">
        <v>380</v>
      </c>
      <c r="F242">
        <v>474</v>
      </c>
      <c r="G242">
        <v>538</v>
      </c>
      <c r="R242" s="3"/>
      <c r="S242" s="3"/>
      <c r="T242" s="3"/>
      <c r="U242" s="3"/>
      <c r="V242" s="3"/>
      <c r="W242" s="3"/>
      <c r="AA242" s="7"/>
      <c r="AB242">
        <v>424</v>
      </c>
      <c r="AC242">
        <v>444</v>
      </c>
      <c r="AD242">
        <v>460</v>
      </c>
    </row>
    <row r="243" spans="2:30" thickTop="1" thickBot="1" x14ac:dyDescent="0.25">
      <c r="B243" s="1">
        <v>4.375</v>
      </c>
      <c r="C243">
        <v>554</v>
      </c>
      <c r="D243">
        <v>752</v>
      </c>
      <c r="E243">
        <v>508</v>
      </c>
      <c r="F243">
        <v>676</v>
      </c>
      <c r="G243">
        <v>552</v>
      </c>
      <c r="R243" s="3"/>
      <c r="S243" s="3"/>
      <c r="T243" s="3"/>
      <c r="U243" s="3"/>
      <c r="V243" s="3"/>
      <c r="W243" s="3"/>
      <c r="Z243">
        <v>382</v>
      </c>
      <c r="AA243">
        <v>594</v>
      </c>
      <c r="AB243">
        <v>748</v>
      </c>
      <c r="AC243">
        <v>0</v>
      </c>
      <c r="AD243">
        <v>542</v>
      </c>
    </row>
    <row r="244" spans="2:30" thickTop="1" thickBot="1" x14ac:dyDescent="0.25">
      <c r="B244" s="1">
        <v>4.583333333333333</v>
      </c>
      <c r="C244">
        <v>724</v>
      </c>
      <c r="D244">
        <v>482</v>
      </c>
      <c r="E244">
        <v>634</v>
      </c>
      <c r="F244">
        <v>1050</v>
      </c>
      <c r="G244">
        <v>316</v>
      </c>
      <c r="Z244">
        <v>504</v>
      </c>
      <c r="AA244">
        <v>566</v>
      </c>
      <c r="AB244">
        <v>412</v>
      </c>
      <c r="AC244">
        <v>518</v>
      </c>
      <c r="AD244">
        <v>672</v>
      </c>
    </row>
    <row r="245" spans="2:30" thickTop="1" thickBot="1" x14ac:dyDescent="0.25">
      <c r="B245" s="1">
        <v>4.791666666666667</v>
      </c>
      <c r="C245">
        <v>574</v>
      </c>
      <c r="D245">
        <v>374</v>
      </c>
      <c r="E245">
        <v>536</v>
      </c>
      <c r="F245">
        <v>562</v>
      </c>
      <c r="G245">
        <v>412</v>
      </c>
      <c r="Z245">
        <v>490</v>
      </c>
      <c r="AA245">
        <v>0</v>
      </c>
      <c r="AB245">
        <v>736</v>
      </c>
      <c r="AC245">
        <v>602</v>
      </c>
      <c r="AD245">
        <v>416</v>
      </c>
    </row>
    <row r="246" spans="2:30" thickTop="1" thickBot="1" x14ac:dyDescent="0.25">
      <c r="B246" s="1">
        <v>5</v>
      </c>
      <c r="C246">
        <v>434</v>
      </c>
      <c r="D246">
        <v>700</v>
      </c>
      <c r="E246">
        <v>406</v>
      </c>
      <c r="F246">
        <v>696</v>
      </c>
      <c r="G246">
        <v>554</v>
      </c>
      <c r="R246" t="s">
        <v>9</v>
      </c>
      <c r="S246">
        <f>AVERAGEIF(R232:V245,"&lt;&gt;0")</f>
        <v>478.4</v>
      </c>
      <c r="Z246">
        <v>652</v>
      </c>
      <c r="AA246">
        <v>532</v>
      </c>
      <c r="AB246">
        <v>0</v>
      </c>
      <c r="AC246">
        <v>532</v>
      </c>
      <c r="AD246">
        <v>518</v>
      </c>
    </row>
    <row r="247" spans="2:30" thickTop="1" thickBot="1" x14ac:dyDescent="0.25">
      <c r="B247" s="1">
        <v>5.208333333333333</v>
      </c>
      <c r="C247">
        <v>550</v>
      </c>
      <c r="D247">
        <v>546</v>
      </c>
      <c r="E247">
        <v>482</v>
      </c>
      <c r="F247">
        <v>612</v>
      </c>
      <c r="G247">
        <v>786</v>
      </c>
      <c r="R247" s="1" t="s">
        <v>10</v>
      </c>
      <c r="S247">
        <f>STDEV(R232:V245)/SQRT(COUNT(R232:V245))</f>
        <v>48.587944044295725</v>
      </c>
      <c r="Z247">
        <v>532</v>
      </c>
      <c r="AA247">
        <v>690</v>
      </c>
      <c r="AB247">
        <v>510</v>
      </c>
      <c r="AC247">
        <v>548</v>
      </c>
      <c r="AD247">
        <v>354</v>
      </c>
    </row>
    <row r="248" spans="2:30" thickTop="1" thickBot="1" x14ac:dyDescent="0.25">
      <c r="B248" s="1">
        <v>5.416666666666667</v>
      </c>
      <c r="C248">
        <v>728</v>
      </c>
      <c r="D248">
        <v>722</v>
      </c>
      <c r="E248">
        <v>642</v>
      </c>
      <c r="F248" s="7">
        <v>742</v>
      </c>
      <c r="G248">
        <v>684</v>
      </c>
      <c r="R248" s="3"/>
      <c r="S248" s="3"/>
      <c r="T248" s="3"/>
      <c r="U248" s="3"/>
      <c r="V248" s="3"/>
      <c r="W248" s="3"/>
      <c r="Z248">
        <v>452</v>
      </c>
      <c r="AA248">
        <v>468</v>
      </c>
      <c r="AB248">
        <v>336</v>
      </c>
      <c r="AC248" s="7">
        <v>628</v>
      </c>
    </row>
    <row r="249" spans="2:30" thickTop="1" thickBot="1" x14ac:dyDescent="0.25">
      <c r="B249" s="1">
        <v>5.625</v>
      </c>
      <c r="C249">
        <v>498</v>
      </c>
      <c r="D249">
        <v>764</v>
      </c>
      <c r="E249">
        <v>520</v>
      </c>
      <c r="F249">
        <v>0</v>
      </c>
      <c r="G249">
        <v>0</v>
      </c>
      <c r="R249" s="7"/>
      <c r="S249">
        <v>248</v>
      </c>
      <c r="T249">
        <v>360</v>
      </c>
      <c r="U249">
        <v>394</v>
      </c>
      <c r="V249">
        <v>362</v>
      </c>
      <c r="W249" s="3"/>
      <c r="Z249" s="3"/>
      <c r="AA249" s="3"/>
      <c r="AB249" s="3"/>
      <c r="AC249" s="3"/>
      <c r="AD249" s="3"/>
    </row>
    <row r="250" spans="2:30" thickTop="1" thickBot="1" x14ac:dyDescent="0.25">
      <c r="B250" s="1">
        <v>5.833333333333333</v>
      </c>
      <c r="C250">
        <v>0</v>
      </c>
      <c r="D250">
        <v>0</v>
      </c>
      <c r="E250">
        <v>0</v>
      </c>
      <c r="F250">
        <v>0</v>
      </c>
      <c r="G250">
        <v>0</v>
      </c>
      <c r="R250">
        <v>542</v>
      </c>
      <c r="S250">
        <v>408</v>
      </c>
      <c r="T250">
        <v>472</v>
      </c>
      <c r="U250">
        <v>534</v>
      </c>
      <c r="V250">
        <v>392</v>
      </c>
      <c r="W250" s="3"/>
      <c r="Z250" s="3"/>
      <c r="AA250" s="3"/>
      <c r="AB250" s="3"/>
      <c r="AC250" s="3"/>
      <c r="AD250" s="3"/>
    </row>
    <row r="251" spans="2:30" thickTop="1" thickBot="1" x14ac:dyDescent="0.25">
      <c r="B251" s="1">
        <v>6.041666666666667</v>
      </c>
      <c r="C251">
        <v>0</v>
      </c>
      <c r="D251">
        <v>0</v>
      </c>
      <c r="E251">
        <v>0</v>
      </c>
      <c r="F251">
        <v>0</v>
      </c>
      <c r="G251">
        <v>522</v>
      </c>
      <c r="R251">
        <v>436</v>
      </c>
      <c r="S251">
        <v>0</v>
      </c>
      <c r="T251">
        <v>0</v>
      </c>
      <c r="U251">
        <v>976</v>
      </c>
      <c r="V251">
        <v>0</v>
      </c>
      <c r="W251" s="3"/>
      <c r="Z251" s="3"/>
      <c r="AA251" s="3"/>
      <c r="AB251" s="3"/>
      <c r="AC251" s="3"/>
      <c r="AD251" s="3"/>
    </row>
    <row r="252" spans="2:30" thickTop="1" thickBot="1" x14ac:dyDescent="0.25">
      <c r="B252" s="1">
        <v>6.25</v>
      </c>
      <c r="C252">
        <v>0</v>
      </c>
      <c r="D252">
        <v>0</v>
      </c>
      <c r="E252">
        <v>0</v>
      </c>
      <c r="F252">
        <v>0</v>
      </c>
      <c r="G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 s="3"/>
      <c r="Z252" s="3"/>
      <c r="AA252" s="3"/>
      <c r="AB252" s="3"/>
      <c r="AC252" s="3"/>
      <c r="AD252" s="3"/>
    </row>
    <row r="253" spans="2:30" thickTop="1" thickBot="1" x14ac:dyDescent="0.25">
      <c r="B253" s="1">
        <v>6.458333333333333</v>
      </c>
      <c r="C253">
        <v>360</v>
      </c>
      <c r="D253">
        <v>356</v>
      </c>
      <c r="E253">
        <v>468</v>
      </c>
      <c r="F253">
        <v>380</v>
      </c>
      <c r="G253">
        <v>340</v>
      </c>
      <c r="R253">
        <v>0</v>
      </c>
      <c r="S253">
        <v>0</v>
      </c>
      <c r="T253">
        <v>0</v>
      </c>
      <c r="U253">
        <v>0</v>
      </c>
      <c r="V253">
        <v>0</v>
      </c>
      <c r="W253" s="3"/>
      <c r="Z253" s="3"/>
      <c r="AA253" s="3"/>
      <c r="AB253" s="3"/>
      <c r="AC253" s="3"/>
      <c r="AD253" s="3"/>
    </row>
    <row r="254" spans="2:30" thickTop="1" thickBot="1" x14ac:dyDescent="0.25">
      <c r="B254" s="1">
        <v>6.666666666666667</v>
      </c>
      <c r="C254">
        <v>342</v>
      </c>
      <c r="D254">
        <v>448</v>
      </c>
      <c r="E254">
        <v>396</v>
      </c>
      <c r="F254">
        <v>0</v>
      </c>
      <c r="G254">
        <v>770</v>
      </c>
      <c r="R254">
        <v>520</v>
      </c>
      <c r="S254">
        <v>0</v>
      </c>
      <c r="T254">
        <v>0</v>
      </c>
      <c r="U254">
        <v>0</v>
      </c>
      <c r="V254">
        <v>662</v>
      </c>
      <c r="W254" s="3"/>
      <c r="Z254" s="3"/>
      <c r="AA254" s="3"/>
      <c r="AB254" s="3"/>
      <c r="AC254" s="3"/>
      <c r="AD254" s="3"/>
    </row>
    <row r="255" spans="2:30" thickTop="1" thickBot="1" x14ac:dyDescent="0.25">
      <c r="B255" s="1">
        <v>6.875</v>
      </c>
      <c r="C255" s="7">
        <v>394</v>
      </c>
      <c r="D255">
        <v>664</v>
      </c>
      <c r="E255">
        <v>672</v>
      </c>
      <c r="F255">
        <v>512</v>
      </c>
      <c r="G255">
        <v>394</v>
      </c>
      <c r="R255">
        <v>1226</v>
      </c>
      <c r="S255">
        <v>0</v>
      </c>
      <c r="T255">
        <v>0</v>
      </c>
      <c r="W255" s="3"/>
      <c r="Z255" t="s">
        <v>11</v>
      </c>
      <c r="AA255">
        <f>AVERAGEIF(Z242:AD254,"&lt;&gt;0")</f>
        <v>526.27586206896547</v>
      </c>
    </row>
    <row r="256" spans="2:30" thickTop="1" thickBot="1" x14ac:dyDescent="0.25">
      <c r="B256" s="1">
        <v>7.083333333333333</v>
      </c>
      <c r="C256">
        <v>512</v>
      </c>
      <c r="D256">
        <v>616</v>
      </c>
      <c r="E256">
        <v>674</v>
      </c>
      <c r="F256">
        <v>628</v>
      </c>
      <c r="G256">
        <v>504</v>
      </c>
      <c r="W256" s="3"/>
      <c r="Z256" s="1" t="s">
        <v>10</v>
      </c>
      <c r="AA256">
        <f>STDEV(Z242:AD254)/SQRT(COUNT(Z242:AD254))</f>
        <v>32.9608742121723</v>
      </c>
    </row>
    <row r="257" spans="1:30" thickTop="1" thickBot="1" x14ac:dyDescent="0.25">
      <c r="B257" s="1">
        <v>7.291666666666667</v>
      </c>
      <c r="C257">
        <v>642</v>
      </c>
      <c r="D257">
        <v>0</v>
      </c>
      <c r="E257">
        <v>0</v>
      </c>
      <c r="F257">
        <v>572</v>
      </c>
      <c r="G257">
        <v>0</v>
      </c>
      <c r="R257" s="3"/>
      <c r="S257" s="3"/>
      <c r="T257" s="3"/>
      <c r="U257" s="3"/>
      <c r="V257" s="3"/>
      <c r="W257" s="3"/>
      <c r="Z257" s="3"/>
      <c r="AA257" s="3"/>
      <c r="AB257" s="3"/>
      <c r="AC257" s="3"/>
      <c r="AD257" s="3"/>
    </row>
    <row r="258" spans="1:30" thickTop="1" thickBot="1" x14ac:dyDescent="0.25">
      <c r="B258" s="1">
        <v>7.5</v>
      </c>
      <c r="C258">
        <v>0</v>
      </c>
      <c r="D258">
        <v>0</v>
      </c>
      <c r="E258">
        <v>0</v>
      </c>
      <c r="F258">
        <v>0</v>
      </c>
      <c r="G258">
        <v>0</v>
      </c>
      <c r="R258" s="3"/>
      <c r="S258" s="3"/>
      <c r="T258" s="3"/>
      <c r="U258" s="3"/>
      <c r="V258" s="3"/>
      <c r="W258" s="3"/>
      <c r="AC258" s="7"/>
      <c r="AD258">
        <v>434</v>
      </c>
    </row>
    <row r="259" spans="1:30" thickTop="1" thickBot="1" x14ac:dyDescent="0.25">
      <c r="B259" s="1">
        <v>7.708333333333333</v>
      </c>
      <c r="C259">
        <v>0</v>
      </c>
      <c r="D259">
        <v>0</v>
      </c>
      <c r="E259">
        <v>0</v>
      </c>
      <c r="F259">
        <v>0</v>
      </c>
      <c r="G259">
        <v>0</v>
      </c>
      <c r="R259" t="s">
        <v>9</v>
      </c>
      <c r="S259">
        <f>AVERAGEIF(R248:V258,"&lt;&gt;0")</f>
        <v>538</v>
      </c>
      <c r="Z259">
        <v>330</v>
      </c>
      <c r="AA259">
        <v>570</v>
      </c>
      <c r="AB259">
        <v>380</v>
      </c>
      <c r="AC259">
        <v>474</v>
      </c>
      <c r="AD259">
        <v>538</v>
      </c>
    </row>
    <row r="260" spans="1:30" thickTop="1" thickBot="1" x14ac:dyDescent="0.25">
      <c r="B260" s="1">
        <v>7.916666666666667</v>
      </c>
      <c r="C260">
        <v>456</v>
      </c>
      <c r="D260">
        <v>0</v>
      </c>
      <c r="E260">
        <v>0</v>
      </c>
      <c r="F260">
        <v>0</v>
      </c>
      <c r="G260">
        <v>400</v>
      </c>
      <c r="R260" s="1" t="s">
        <v>10</v>
      </c>
      <c r="S260">
        <f>STDEV(R248:V258)/SQRT(COUNT(R248:V258))</f>
        <v>56.625213629163355</v>
      </c>
      <c r="Z260">
        <v>554</v>
      </c>
      <c r="AA260">
        <v>752</v>
      </c>
      <c r="AB260">
        <v>508</v>
      </c>
      <c r="AC260">
        <v>676</v>
      </c>
      <c r="AD260">
        <v>552</v>
      </c>
    </row>
    <row r="261" spans="1:30" thickTop="1" thickBot="1" x14ac:dyDescent="0.25">
      <c r="B261" s="1">
        <v>8.125</v>
      </c>
      <c r="C261">
        <v>342</v>
      </c>
      <c r="D261">
        <v>0</v>
      </c>
      <c r="E261">
        <v>0</v>
      </c>
      <c r="Z261">
        <v>724</v>
      </c>
      <c r="AA261">
        <v>482</v>
      </c>
      <c r="AB261">
        <v>634</v>
      </c>
      <c r="AC261">
        <v>1050</v>
      </c>
      <c r="AD261">
        <v>316</v>
      </c>
    </row>
    <row r="262" spans="1:30" thickTop="1" thickBot="1" x14ac:dyDescent="0.25">
      <c r="A262" t="s">
        <v>35</v>
      </c>
      <c r="Z262">
        <v>574</v>
      </c>
      <c r="AA262">
        <v>374</v>
      </c>
      <c r="AB262">
        <v>536</v>
      </c>
      <c r="AC262">
        <v>562</v>
      </c>
      <c r="AD262">
        <v>412</v>
      </c>
    </row>
    <row r="263" spans="1:30" thickTop="1" thickBot="1" x14ac:dyDescent="0.25">
      <c r="B263" s="6">
        <v>0</v>
      </c>
      <c r="C263">
        <v>1</v>
      </c>
      <c r="D263">
        <v>8</v>
      </c>
      <c r="E263">
        <v>200</v>
      </c>
      <c r="F263">
        <v>1</v>
      </c>
      <c r="G263">
        <v>2</v>
      </c>
      <c r="Z263">
        <v>434</v>
      </c>
      <c r="AA263">
        <v>700</v>
      </c>
      <c r="AB263">
        <v>406</v>
      </c>
      <c r="AC263">
        <v>696</v>
      </c>
      <c r="AD263">
        <v>554</v>
      </c>
    </row>
    <row r="264" spans="1:30" thickTop="1" thickBot="1" x14ac:dyDescent="0.25">
      <c r="B264" s="6">
        <v>0.20833333333333334</v>
      </c>
      <c r="C264">
        <v>0.15</v>
      </c>
      <c r="D264">
        <v>500</v>
      </c>
      <c r="E264">
        <v>30</v>
      </c>
      <c r="F264">
        <v>8</v>
      </c>
      <c r="G264">
        <v>10</v>
      </c>
      <c r="Z264">
        <v>550</v>
      </c>
      <c r="AA264">
        <v>546</v>
      </c>
      <c r="AB264">
        <v>482</v>
      </c>
      <c r="AC264">
        <v>612</v>
      </c>
      <c r="AD264">
        <v>786</v>
      </c>
    </row>
    <row r="265" spans="1:30" thickTop="1" thickBot="1" x14ac:dyDescent="0.25">
      <c r="B265" s="6">
        <v>0.41666666666666669</v>
      </c>
      <c r="C265">
        <v>0.1</v>
      </c>
      <c r="D265">
        <v>50</v>
      </c>
      <c r="E265">
        <v>3</v>
      </c>
      <c r="F265">
        <v>3</v>
      </c>
      <c r="G265">
        <v>10</v>
      </c>
      <c r="Z265">
        <v>728</v>
      </c>
      <c r="AA265">
        <v>722</v>
      </c>
      <c r="AB265">
        <v>642</v>
      </c>
      <c r="AC265" s="7">
        <v>742</v>
      </c>
    </row>
    <row r="266" spans="1:30" thickTop="1" thickBot="1" x14ac:dyDescent="0.25">
      <c r="B266" s="6">
        <v>0.625</v>
      </c>
      <c r="C266">
        <v>3</v>
      </c>
      <c r="D266">
        <v>10</v>
      </c>
      <c r="E266">
        <v>9.1999999999999993</v>
      </c>
      <c r="Z266" s="3"/>
      <c r="AA266" s="3"/>
      <c r="AB266" s="3"/>
      <c r="AC266" s="3"/>
      <c r="AD266" s="3"/>
    </row>
    <row r="267" spans="1:30" thickTop="1" thickBot="1" x14ac:dyDescent="0.25">
      <c r="Z267" s="3"/>
      <c r="AA267" s="3"/>
      <c r="AB267" s="3"/>
      <c r="AC267" s="3"/>
      <c r="AD267" s="3"/>
    </row>
    <row r="268" spans="1:30" thickTop="1" thickBot="1" x14ac:dyDescent="0.25">
      <c r="Z268" s="3"/>
      <c r="AA268" s="3"/>
      <c r="AB268" s="3"/>
      <c r="AC268" s="3"/>
      <c r="AD268" s="3"/>
    </row>
    <row r="269" spans="1:30" thickTop="1" thickBot="1" x14ac:dyDescent="0.25">
      <c r="Z269" s="3"/>
      <c r="AA269" s="3"/>
      <c r="AB269" s="3"/>
      <c r="AC269" s="3"/>
      <c r="AD269" s="3"/>
    </row>
    <row r="270" spans="1:30" thickTop="1" thickBot="1" x14ac:dyDescent="0.25">
      <c r="Z270" s="3"/>
      <c r="AA270" s="3"/>
      <c r="AB270" s="3"/>
      <c r="AC270" s="3"/>
      <c r="AD270" s="3"/>
    </row>
    <row r="271" spans="1:30" thickTop="1" thickBot="1" x14ac:dyDescent="0.25">
      <c r="Z271" s="3"/>
      <c r="AA271" s="3"/>
      <c r="AB271" s="3"/>
      <c r="AC271" s="3"/>
      <c r="AD271" s="3"/>
    </row>
    <row r="272" spans="1:30" thickTop="1" thickBot="1" x14ac:dyDescent="0.25">
      <c r="Z272" t="s">
        <v>11</v>
      </c>
      <c r="AA272">
        <f>AVERAGEIF(Z257:AD271,"&lt;&gt;0")</f>
        <v>572.34285714285716</v>
      </c>
    </row>
    <row r="273" spans="26:30" thickTop="1" thickBot="1" x14ac:dyDescent="0.25">
      <c r="Z273" s="1" t="s">
        <v>10</v>
      </c>
      <c r="AA273">
        <f>STDEV(Z257:AD271)/SQRT(COUNT(Z257:AD271))</f>
        <v>25.676001379084067</v>
      </c>
    </row>
    <row r="275" spans="26:30" thickTop="1" thickBot="1" x14ac:dyDescent="0.25">
      <c r="AC275" s="7"/>
      <c r="AD275">
        <v>684</v>
      </c>
    </row>
    <row r="276" spans="26:30" thickTop="1" thickBot="1" x14ac:dyDescent="0.25">
      <c r="Z276">
        <v>498</v>
      </c>
      <c r="AA276">
        <v>764</v>
      </c>
      <c r="AB276">
        <v>520</v>
      </c>
      <c r="AC276">
        <v>0</v>
      </c>
      <c r="AD276">
        <v>0</v>
      </c>
    </row>
    <row r="277" spans="26:30" thickTop="1" thickBot="1" x14ac:dyDescent="0.25">
      <c r="Z277">
        <v>0</v>
      </c>
      <c r="AA277">
        <v>0</v>
      </c>
      <c r="AB277">
        <v>0</v>
      </c>
      <c r="AC277">
        <v>0</v>
      </c>
      <c r="AD277">
        <v>0</v>
      </c>
    </row>
    <row r="278" spans="26:30" thickTop="1" thickBot="1" x14ac:dyDescent="0.25">
      <c r="Z278">
        <v>0</v>
      </c>
      <c r="AA278">
        <v>0</v>
      </c>
      <c r="AB278">
        <v>0</v>
      </c>
      <c r="AC278">
        <v>0</v>
      </c>
      <c r="AD278">
        <v>522</v>
      </c>
    </row>
    <row r="279" spans="26:30" thickTop="1" thickBot="1" x14ac:dyDescent="0.25">
      <c r="Z279">
        <v>0</v>
      </c>
      <c r="AA279">
        <v>0</v>
      </c>
      <c r="AB279">
        <v>0</v>
      </c>
      <c r="AC279">
        <v>0</v>
      </c>
      <c r="AD279">
        <v>0</v>
      </c>
    </row>
    <row r="280" spans="26:30" thickTop="1" thickBot="1" x14ac:dyDescent="0.25">
      <c r="Z280">
        <v>360</v>
      </c>
      <c r="AA280">
        <v>356</v>
      </c>
      <c r="AB280">
        <v>468</v>
      </c>
      <c r="AC280">
        <v>380</v>
      </c>
      <c r="AD280">
        <v>340</v>
      </c>
    </row>
    <row r="281" spans="26:30" thickTop="1" thickBot="1" x14ac:dyDescent="0.25">
      <c r="Z281">
        <v>342</v>
      </c>
      <c r="AA281">
        <v>448</v>
      </c>
      <c r="AB281">
        <v>396</v>
      </c>
      <c r="AC281">
        <v>0</v>
      </c>
      <c r="AD281">
        <v>770</v>
      </c>
    </row>
    <row r="282" spans="26:30" thickTop="1" thickBot="1" x14ac:dyDescent="0.25">
      <c r="Z282" s="7">
        <v>394</v>
      </c>
    </row>
    <row r="283" spans="26:30" thickTop="1" thickBot="1" x14ac:dyDescent="0.25">
      <c r="Z283" s="3"/>
      <c r="AA283" s="3"/>
      <c r="AB283" s="3"/>
      <c r="AC283" s="3"/>
      <c r="AD283" s="3"/>
    </row>
    <row r="289" spans="26:30" thickTop="1" thickBot="1" x14ac:dyDescent="0.25">
      <c r="Z289" t="s">
        <v>11</v>
      </c>
      <c r="AA289">
        <f>AVERAGEIF(Z274:AD288,"&lt;&gt;0")</f>
        <v>482.8</v>
      </c>
    </row>
    <row r="290" spans="26:30" thickTop="1" thickBot="1" x14ac:dyDescent="0.25">
      <c r="Z290" s="1" t="s">
        <v>10</v>
      </c>
      <c r="AA290">
        <f>STDEV(Z273:AD288)/SQRT(COUNT(Z273:AD288))</f>
        <v>45.648733251816644</v>
      </c>
    </row>
    <row r="291" spans="26:30" thickTop="1" thickBot="1" x14ac:dyDescent="0.25">
      <c r="Z291" s="3"/>
      <c r="AA291" s="3"/>
      <c r="AB291" s="3"/>
      <c r="AC291" s="3"/>
      <c r="AD291" s="3"/>
    </row>
    <row r="292" spans="26:30" thickTop="1" thickBot="1" x14ac:dyDescent="0.25">
      <c r="Z292" s="7"/>
      <c r="AA292">
        <v>664</v>
      </c>
      <c r="AB292">
        <v>672</v>
      </c>
      <c r="AC292">
        <v>512</v>
      </c>
      <c r="AD292">
        <v>394</v>
      </c>
    </row>
    <row r="293" spans="26:30" thickTop="1" thickBot="1" x14ac:dyDescent="0.25">
      <c r="Z293">
        <v>512</v>
      </c>
      <c r="AA293">
        <v>616</v>
      </c>
      <c r="AB293">
        <v>674</v>
      </c>
      <c r="AC293">
        <v>628</v>
      </c>
      <c r="AD293">
        <v>504</v>
      </c>
    </row>
    <row r="294" spans="26:30" thickTop="1" thickBot="1" x14ac:dyDescent="0.25">
      <c r="Z294">
        <v>642</v>
      </c>
      <c r="AA294">
        <v>0</v>
      </c>
      <c r="AB294">
        <v>0</v>
      </c>
      <c r="AC294">
        <v>572</v>
      </c>
      <c r="AD294">
        <v>0</v>
      </c>
    </row>
    <row r="295" spans="26:30" thickTop="1" thickBot="1" x14ac:dyDescent="0.25">
      <c r="Z295">
        <v>0</v>
      </c>
      <c r="AA295">
        <v>0</v>
      </c>
      <c r="AB295">
        <v>0</v>
      </c>
      <c r="AC295">
        <v>0</v>
      </c>
      <c r="AD295">
        <v>0</v>
      </c>
    </row>
    <row r="296" spans="26:30" thickTop="1" thickBot="1" x14ac:dyDescent="0.25">
      <c r="Z296">
        <v>0</v>
      </c>
      <c r="AA296">
        <v>0</v>
      </c>
      <c r="AB296">
        <v>0</v>
      </c>
      <c r="AC296">
        <v>0</v>
      </c>
      <c r="AD296">
        <v>0</v>
      </c>
    </row>
    <row r="297" spans="26:30" thickTop="1" thickBot="1" x14ac:dyDescent="0.25">
      <c r="Z297">
        <v>456</v>
      </c>
      <c r="AA297">
        <v>0</v>
      </c>
      <c r="AB297">
        <v>0</v>
      </c>
      <c r="AC297">
        <v>0</v>
      </c>
      <c r="AD297">
        <v>400</v>
      </c>
    </row>
    <row r="298" spans="26:30" thickTop="1" thickBot="1" x14ac:dyDescent="0.25">
      <c r="Z298">
        <v>342</v>
      </c>
      <c r="AA298">
        <v>0</v>
      </c>
      <c r="AB298">
        <v>0</v>
      </c>
    </row>
    <row r="299" spans="26:30" thickTop="1" thickBot="1" x14ac:dyDescent="0.25">
      <c r="Z299" s="3"/>
      <c r="AA299" s="3"/>
      <c r="AB299" s="3"/>
      <c r="AC299" s="3"/>
      <c r="AD299" s="3"/>
    </row>
    <row r="300" spans="26:30" thickTop="1" thickBot="1" x14ac:dyDescent="0.25">
      <c r="Z300" s="3"/>
      <c r="AA300" s="3"/>
      <c r="AB300" s="3"/>
      <c r="AC300" s="3"/>
      <c r="AD300" s="3"/>
    </row>
    <row r="301" spans="26:30" thickTop="1" thickBot="1" x14ac:dyDescent="0.25">
      <c r="Z301" s="3"/>
      <c r="AA301" s="3"/>
      <c r="AB301" s="3"/>
      <c r="AC301" s="3"/>
      <c r="AD301" s="3"/>
    </row>
    <row r="302" spans="26:30" thickTop="1" thickBot="1" x14ac:dyDescent="0.25">
      <c r="Z302" s="3"/>
      <c r="AA302" s="3"/>
      <c r="AB302" s="3"/>
      <c r="AC302" s="3"/>
      <c r="AD302" s="3"/>
    </row>
    <row r="303" spans="26:30" thickTop="1" thickBot="1" x14ac:dyDescent="0.25">
      <c r="Z303" s="3"/>
      <c r="AA303" s="3"/>
      <c r="AB303" s="3"/>
      <c r="AC303" s="3"/>
      <c r="AD303" s="3"/>
    </row>
    <row r="306" spans="26:27" thickTop="1" thickBot="1" x14ac:dyDescent="0.25">
      <c r="Z306" t="s">
        <v>11</v>
      </c>
      <c r="AA306">
        <f>AVERAGEIF(Z292:AD305,"&lt;&gt;0")</f>
        <v>542</v>
      </c>
    </row>
    <row r="307" spans="26:27" thickTop="1" thickBot="1" x14ac:dyDescent="0.25">
      <c r="Z307" s="1" t="s">
        <v>10</v>
      </c>
      <c r="AA307">
        <f>STDEV(Z292:AD303)/SQRT(COUNT(Z292:AD303))</f>
        <v>49.990719904927381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2022-05-28T23:58:52Z</dcterms:created>
  <dcterms:modified xsi:type="dcterms:W3CDTF">2022-06-06T21:58:28Z</dcterms:modified>
</cp:coreProperties>
</file>