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anderpoortvliet/Documents/GitHub/Assignment-2-SSO/"/>
    </mc:Choice>
  </mc:AlternateContent>
  <xr:revisionPtr revIDLastSave="0" documentId="13_ncr:1_{06DFD4EA-33E0-4D40-8811-DD188869291A}" xr6:coauthVersionLast="47" xr6:coauthVersionMax="47" xr10:uidLastSave="{00000000-0000-0000-0000-000000000000}"/>
  <bookViews>
    <workbookView xWindow="1040" yWindow="500" windowWidth="32560" windowHeight="20500" activeTab="2" xr2:uid="{F3E6DEA9-584F-C246-93D8-BDE251EAC39F}"/>
  </bookViews>
  <sheets>
    <sheet name="Exercise 2.4a" sheetId="1" r:id="rId1"/>
    <sheet name="Exercise 2.4b" sheetId="2" r:id="rId2"/>
    <sheet name="Exercise 2.5b" sheetId="3" r:id="rId3"/>
  </sheets>
  <definedNames>
    <definedName name="solver_adj" localSheetId="0" hidden="1">'Exercise 2.4a'!$B$11:$E$13</definedName>
    <definedName name="solver_adj" localSheetId="1" hidden="1">'Exercise 2.4b'!$B$11:$E$13,'Exercise 2.4b'!$B$18:$E$20</definedName>
    <definedName name="solver_adj" localSheetId="2" hidden="1">'Exercise 2.5b'!$A$3:$A$26,'Exercise 2.5b'!$F$3:$G$26</definedName>
    <definedName name="solver_cvg" localSheetId="0" hidden="1">0.0001</definedName>
    <definedName name="solver_cvg" localSheetId="2" hidden="1">0.0001</definedName>
    <definedName name="solver_drv" localSheetId="0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itr" localSheetId="0" hidden="1">2147483647</definedName>
    <definedName name="solver_itr" localSheetId="2" hidden="1">2147483647</definedName>
    <definedName name="solver_lhs1" localSheetId="0" hidden="1">'Exercise 2.4a'!$B$11:$E$13</definedName>
    <definedName name="solver_lhs1" localSheetId="2" hidden="1">'Exercise 2.5b'!$A$3:$A$26</definedName>
    <definedName name="solver_lhs2" localSheetId="0" hidden="1">'Exercise 2.4a'!$B$14</definedName>
    <definedName name="solver_lhs2" localSheetId="2" hidden="1">'Exercise 2.5b'!$F$3:$F$26</definedName>
    <definedName name="solver_lhs3" localSheetId="0" hidden="1">'Exercise 2.4a'!$C$14</definedName>
    <definedName name="solver_lhs3" localSheetId="2" hidden="1">'Exercise 2.5b'!$G$3:$G$26</definedName>
    <definedName name="solver_lhs4" localSheetId="0" hidden="1">'Exercise 2.4a'!$D$14</definedName>
    <definedName name="solver_lhs4" localSheetId="2" hidden="1">'Exercise 2.5b'!$H$3:$H$26</definedName>
    <definedName name="solver_lhs5" localSheetId="0" hidden="1">'Exercise 2.4a'!$E$14</definedName>
    <definedName name="solver_lhs6" localSheetId="0" hidden="1">'Exercise 2.4a'!$F$11</definedName>
    <definedName name="solver_lhs7" localSheetId="0" hidden="1">'Exercise 2.4a'!$F$12</definedName>
    <definedName name="solver_lhs8" localSheetId="0" hidden="1">'Exercise 2.4a'!$F$13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8</definedName>
    <definedName name="solver_num" localSheetId="1" hidden="1">0</definedName>
    <definedName name="solver_num" localSheetId="2" hidden="1">4</definedName>
    <definedName name="solver_opt" localSheetId="0" hidden="1">'Exercise 2.4a'!$B$16</definedName>
    <definedName name="solver_opt" localSheetId="1" hidden="1">'Exercise 2.4b'!$B$24</definedName>
    <definedName name="solver_opt" localSheetId="2" hidden="1">'Exercise 2.5b'!$R$39</definedName>
    <definedName name="solver_pre" localSheetId="0" hidden="1">0.000001</definedName>
    <definedName name="solver_pre" localSheetId="2" hidden="1">0.000001</definedName>
    <definedName name="solver_rbv" localSheetId="0" hidden="1">1</definedName>
    <definedName name="solver_rbv" localSheetId="2" hidden="1">1</definedName>
    <definedName name="solver_rel1" localSheetId="0" hidden="1">3</definedName>
    <definedName name="solver_rel1" localSheetId="2" hidden="1">3</definedName>
    <definedName name="solver_rel2" localSheetId="0" hidden="1">3</definedName>
    <definedName name="solver_rel2" localSheetId="2" hidden="1">3</definedName>
    <definedName name="solver_rel3" localSheetId="0" hidden="1">3</definedName>
    <definedName name="solver_rel3" localSheetId="2" hidden="1">3</definedName>
    <definedName name="solver_rel4" localSheetId="0" hidden="1">3</definedName>
    <definedName name="solver_rel4" localSheetId="2" hidden="1">2</definedName>
    <definedName name="solver_rel5" localSheetId="0" hidden="1">3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0</definedName>
    <definedName name="solver_rhs1" localSheetId="2" hidden="1">0</definedName>
    <definedName name="solver_rhs2" localSheetId="0" hidden="1">10</definedName>
    <definedName name="solver_rhs2" localSheetId="2" hidden="1">0</definedName>
    <definedName name="solver_rhs3" localSheetId="0" hidden="1">15</definedName>
    <definedName name="solver_rhs3" localSheetId="2" hidden="1">0</definedName>
    <definedName name="solver_rhs4" localSheetId="0" hidden="1">15</definedName>
    <definedName name="solver_rhs4" localSheetId="2" hidden="1">'Exercise 2.5b'!$I$3:$I$26</definedName>
    <definedName name="solver_rhs5" localSheetId="0" hidden="1">20</definedName>
    <definedName name="solver_rhs6" localSheetId="0" hidden="1">20</definedName>
    <definedName name="solver_rhs7" localSheetId="0" hidden="1">25</definedName>
    <definedName name="solver_rhs8" localSheetId="0" hidden="1">15</definedName>
    <definedName name="solver_rlx" localSheetId="0" hidden="1">1</definedName>
    <definedName name="solver_rlx" localSheetId="2" hidden="1">1</definedName>
    <definedName name="solver_rsd" localSheetId="0" hidden="1">0</definedName>
    <definedName name="solver_rsd" localSheetId="2" hidden="1">0</definedName>
    <definedName name="solver_scl" localSheetId="0" hidden="1">2</definedName>
    <definedName name="solver_scl" localSheetId="2" hidden="1">2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2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3" i="3"/>
  <c r="D10" i="3" l="1" a="1"/>
  <c r="D10" i="3" s="1"/>
  <c r="H10" i="3" s="1"/>
  <c r="D4" i="3" a="1"/>
  <c r="D4" i="3" s="1"/>
  <c r="H4" i="3" s="1"/>
  <c r="D5" i="3" a="1"/>
  <c r="D5" i="3" s="1"/>
  <c r="H5" i="3" s="1"/>
  <c r="D6" i="3" a="1"/>
  <c r="D6" i="3" s="1"/>
  <c r="H6" i="3" s="1"/>
  <c r="D7" i="3" a="1"/>
  <c r="D7" i="3" s="1"/>
  <c r="H7" i="3" s="1"/>
  <c r="D8" i="3" a="1"/>
  <c r="D8" i="3" s="1"/>
  <c r="H8" i="3" s="1"/>
  <c r="D9" i="3" a="1"/>
  <c r="D9" i="3" s="1"/>
  <c r="H9" i="3" s="1"/>
  <c r="D11" i="3" a="1"/>
  <c r="D11" i="3" s="1"/>
  <c r="H11" i="3" s="1"/>
  <c r="D12" i="3" a="1"/>
  <c r="D12" i="3" s="1"/>
  <c r="H12" i="3" s="1"/>
  <c r="D13" i="3" a="1"/>
  <c r="D13" i="3" s="1"/>
  <c r="H13" i="3" s="1"/>
  <c r="D14" i="3" a="1"/>
  <c r="D14" i="3" s="1"/>
  <c r="H14" i="3" s="1"/>
  <c r="D15" i="3" a="1"/>
  <c r="D15" i="3" s="1"/>
  <c r="H15" i="3" s="1"/>
  <c r="D16" i="3" a="1"/>
  <c r="D16" i="3" s="1"/>
  <c r="H16" i="3" s="1"/>
  <c r="D17" i="3" a="1"/>
  <c r="D17" i="3" s="1"/>
  <c r="H17" i="3" s="1"/>
  <c r="D18" i="3" a="1"/>
  <c r="D18" i="3" s="1"/>
  <c r="H18" i="3" s="1"/>
  <c r="D19" i="3" a="1"/>
  <c r="D19" i="3" s="1"/>
  <c r="H19" i="3" s="1"/>
  <c r="D20" i="3" a="1"/>
  <c r="D20" i="3" s="1"/>
  <c r="H20" i="3" s="1"/>
  <c r="D21" i="3" a="1"/>
  <c r="D21" i="3" s="1"/>
  <c r="H21" i="3" s="1"/>
  <c r="D22" i="3" a="1"/>
  <c r="D22" i="3" s="1"/>
  <c r="H22" i="3" s="1"/>
  <c r="D23" i="3" a="1"/>
  <c r="D23" i="3" s="1"/>
  <c r="H23" i="3" s="1"/>
  <c r="D24" i="3" a="1"/>
  <c r="D24" i="3" s="1"/>
  <c r="H24" i="3" s="1"/>
  <c r="D25" i="3" a="1"/>
  <c r="D25" i="3" s="1"/>
  <c r="H25" i="3" s="1"/>
  <c r="D26" i="3" a="1"/>
  <c r="D26" i="3" s="1"/>
  <c r="H26" i="3" s="1"/>
  <c r="D3" i="3" a="1"/>
  <c r="D3" i="3" s="1"/>
  <c r="H3" i="3" s="1"/>
  <c r="B24" i="2"/>
  <c r="B19" i="2"/>
  <c r="C19" i="2"/>
  <c r="D19" i="2"/>
  <c r="E19" i="2"/>
  <c r="B20" i="2"/>
  <c r="C20" i="2"/>
  <c r="D20" i="2"/>
  <c r="E20" i="2"/>
  <c r="C18" i="2"/>
  <c r="D18" i="2"/>
  <c r="E18" i="2"/>
  <c r="B18" i="2"/>
  <c r="E14" i="2"/>
  <c r="D14" i="2"/>
  <c r="C14" i="2"/>
  <c r="B14" i="2"/>
  <c r="F13" i="2"/>
  <c r="F12" i="2"/>
  <c r="F11" i="2"/>
  <c r="B16" i="1"/>
  <c r="F12" i="1"/>
  <c r="F13" i="1"/>
  <c r="F11" i="1"/>
  <c r="D14" i="1"/>
  <c r="E14" i="1"/>
  <c r="C14" i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<sst xmlns="http://schemas.openxmlformats.org/spreadsheetml/2006/main" count="111" uniqueCount="65">
  <si>
    <t>Source\destination</t>
  </si>
  <si>
    <t>Supply</t>
  </si>
  <si>
    <t>Demand</t>
  </si>
  <si>
    <t>Exercise 2.4b</t>
  </si>
  <si>
    <t>D1</t>
  </si>
  <si>
    <t>D2</t>
  </si>
  <si>
    <t>D3</t>
  </si>
  <si>
    <t>D4</t>
  </si>
  <si>
    <t>S1</t>
  </si>
  <si>
    <t>S2</t>
  </si>
  <si>
    <t>S3</t>
  </si>
  <si>
    <t>Decision variables x_{ij}</t>
  </si>
  <si>
    <t>Source i\destination j</t>
  </si>
  <si>
    <t>Outflow</t>
  </si>
  <si>
    <t>Inflow</t>
  </si>
  <si>
    <t>Objective</t>
  </si>
  <si>
    <t>Color coding:</t>
  </si>
  <si>
    <t>PARAMETERS</t>
  </si>
  <si>
    <t>FORMULAS</t>
  </si>
  <si>
    <t>DECISION VARIABLES</t>
  </si>
  <si>
    <t>OBJECTIVE</t>
  </si>
  <si>
    <t>Decision variables y_{ij}</t>
  </si>
  <si>
    <t>Exercise 2.4a</t>
  </si>
  <si>
    <t>Start slot (s)</t>
  </si>
  <si>
    <t>Time slots (U)</t>
  </si>
  <si>
    <t># workers on slot s</t>
  </si>
  <si>
    <t>09:00 - 09:30 </t>
  </si>
  <si>
    <t>09:30 - 10:00 </t>
  </si>
  <si>
    <t>10:00 - 10:30 </t>
  </si>
  <si>
    <t>10:30 - 11:00 </t>
  </si>
  <si>
    <t>11:00 - 11:30 </t>
  </si>
  <si>
    <t>Shift type A</t>
  </si>
  <si>
    <t>11:30 - 12:00 </t>
  </si>
  <si>
    <t>hours</t>
  </si>
  <si>
    <t>12:00 - 12:30 </t>
  </si>
  <si>
    <t>euros/hr</t>
  </si>
  <si>
    <t>12:30 - 13:00 </t>
  </si>
  <si>
    <t>shift start</t>
  </si>
  <si>
    <t>9:00-12:30</t>
  </si>
  <si>
    <t>13:00 - 13:30 </t>
  </si>
  <si>
    <t>13:30 - 14:00 </t>
  </si>
  <si>
    <t>14:00 - 14:30 </t>
  </si>
  <si>
    <t>14:30 - 15:00 </t>
  </si>
  <si>
    <t>15:00 - 15:30 </t>
  </si>
  <si>
    <t>15:30 - 16:00 </t>
  </si>
  <si>
    <t>16:00 - 16:30 </t>
  </si>
  <si>
    <t>16:30 - 17:00 </t>
  </si>
  <si>
    <t>17:00 - 17:30 </t>
  </si>
  <si>
    <t>17:30 - 18:00 </t>
  </si>
  <si>
    <t>18:00 - 18:30 </t>
  </si>
  <si>
    <t>18:30 - 19:00 </t>
  </si>
  <si>
    <t>19:00 - 19:30 </t>
  </si>
  <si>
    <t>19:30 - 20:00 </t>
  </si>
  <si>
    <t>20:00 - 20:30 </t>
  </si>
  <si>
    <t>20:30 - 21:00</t>
  </si>
  <si>
    <t xml:space="preserve"> STARTING at shift s (X)</t>
  </si>
  <si>
    <t>minimize salary cost and minimize sum of abs diff between demanded workers and scheduled workers</t>
  </si>
  <si>
    <t>Demanded # of workers on slot s (d)</t>
  </si>
  <si>
    <t>d+</t>
  </si>
  <si>
    <t>d-</t>
  </si>
  <si>
    <t>Absolute constraint</t>
  </si>
  <si>
    <t>Left</t>
  </si>
  <si>
    <t>Right</t>
  </si>
  <si>
    <t>Objective = min (diff_workers)</t>
  </si>
  <si>
    <t>diff_workers = abs(d-s)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</si>
</sst>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name val="Aptos Narrow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Aptos Narrow"/>
      <family val="2"/>
      <scheme val="minor"/>
    </font>
    <font>
      <sz val="12"/>
      <color rgb="FF000000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97132"/>
        <bgColor rgb="FF0000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4" fillId="0" borderId="0" xfId="0" applyFont="1"/>
    <xf numFmtId="0" fontId="4" fillId="9" borderId="0" xfId="0" applyFont="1" applyFill="1" applyAlignment="1">
      <alignment horizontal="center" vertical="center"/>
    </xf>
    <xf numFmtId="0" fontId="4" fillId="9" borderId="0" xfId="0" applyFont="1" applyFill="1"/>
    <xf numFmtId="0" fontId="4" fillId="8" borderId="0" xfId="0" applyFont="1" applyFill="1"/>
    <xf numFmtId="0" fontId="4" fillId="7" borderId="0" xfId="0" applyFont="1" applyFill="1"/>
    <xf numFmtId="0" fontId="4" fillId="10" borderId="0" xfId="0" applyFont="1" applyFill="1"/>
    <xf numFmtId="0" fontId="2" fillId="1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1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5" fillId="11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233680</xdr:colOff>
      <xdr:row>3</xdr:row>
      <xdr:rowOff>20320</xdr:rowOff>
    </xdr:from>
    <xdr:to>
      <xdr:col>14</xdr:col>
      <xdr:colOff>577273</xdr:colOff>
      <xdr:row>16</xdr:row>
      <xdr:rowOff>12813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B22E14-CC90-C373-D84C-E136B5C30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3316" y="643775"/>
          <a:ext cx="6993775" cy="2694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414868</xdr:colOff>
      <xdr:row>5</xdr:row>
      <xdr:rowOff>108471</xdr:rowOff>
    </xdr:from>
    <xdr:to>
      <xdr:col>18</xdr:col>
      <xdr:colOff>21167</xdr:colOff>
      <xdr:row>16</xdr:row>
      <xdr:rowOff>65279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BDEC381-6992-3331-7080-D126CFCE2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9868" y="1166804"/>
          <a:ext cx="9512299" cy="2285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1990-AD92-4F4E-8310-14E8A6F29609}">
  <dimension ref="A1:F21"/>
  <sheetViews>
    <sheetView zoomScale="110" workbookViewId="0"/>
  </sheetViews>
  <sheetFormatPr baseColWidth="10" defaultRowHeight="16" x14ac:dyDescent="0.2"/>
  <cols>
    <col min="1" max="1" width="20.83203125" customWidth="1"/>
  </cols>
  <sheetData>
    <row r="1" spans="1:6" x14ac:dyDescent="0.2">
      <c r="A1" s="1" t="s">
        <v>22</v>
      </c>
    </row>
    <row r="3" spans="1:6" x14ac:dyDescent="0.2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1</v>
      </c>
    </row>
    <row r="4" spans="1:6" x14ac:dyDescent="0.2">
      <c r="A4" s="3" t="s">
        <v>8</v>
      </c>
      <c r="B4" s="2">
        <v>10</v>
      </c>
      <c r="C4" s="2">
        <v>0</v>
      </c>
      <c r="D4" s="2">
        <v>20</v>
      </c>
      <c r="E4" s="2">
        <v>11</v>
      </c>
      <c r="F4" s="2">
        <v>20</v>
      </c>
    </row>
    <row r="5" spans="1:6" x14ac:dyDescent="0.2">
      <c r="A5" s="3" t="s">
        <v>9</v>
      </c>
      <c r="B5" s="2">
        <v>12</v>
      </c>
      <c r="C5" s="2">
        <v>7</v>
      </c>
      <c r="D5" s="2">
        <v>9</v>
      </c>
      <c r="E5" s="2">
        <v>20</v>
      </c>
      <c r="F5" s="2">
        <v>25</v>
      </c>
    </row>
    <row r="6" spans="1:6" x14ac:dyDescent="0.2">
      <c r="A6" s="3" t="s">
        <v>10</v>
      </c>
      <c r="B6" s="2">
        <v>0</v>
      </c>
      <c r="C6" s="2">
        <v>14</v>
      </c>
      <c r="D6" s="2">
        <v>16</v>
      </c>
      <c r="E6" s="2">
        <v>18</v>
      </c>
      <c r="F6" s="2">
        <v>15</v>
      </c>
    </row>
    <row r="7" spans="1:6" x14ac:dyDescent="0.2">
      <c r="A7" t="s">
        <v>2</v>
      </c>
      <c r="B7" s="2">
        <v>10</v>
      </c>
      <c r="C7" s="2">
        <v>15</v>
      </c>
      <c r="D7" s="2">
        <v>15</v>
      </c>
      <c r="E7" s="2">
        <v>20</v>
      </c>
    </row>
    <row r="9" spans="1:6" x14ac:dyDescent="0.2">
      <c r="A9" t="s">
        <v>11</v>
      </c>
    </row>
    <row r="10" spans="1:6" x14ac:dyDescent="0.2">
      <c r="A10" t="s">
        <v>12</v>
      </c>
      <c r="B10" t="s">
        <v>4</v>
      </c>
      <c r="C10" t="s">
        <v>5</v>
      </c>
      <c r="D10" t="s">
        <v>6</v>
      </c>
      <c r="E10" t="s">
        <v>7</v>
      </c>
      <c r="F10" t="s">
        <v>13</v>
      </c>
    </row>
    <row r="11" spans="1:6" x14ac:dyDescent="0.2">
      <c r="A11" s="3" t="s">
        <v>8</v>
      </c>
      <c r="B11" s="4">
        <v>0</v>
      </c>
      <c r="C11" s="4">
        <v>5</v>
      </c>
      <c r="D11" s="4">
        <v>0</v>
      </c>
      <c r="E11" s="4">
        <v>15</v>
      </c>
      <c r="F11" s="5">
        <f>SUM(B11:E11)</f>
        <v>20</v>
      </c>
    </row>
    <row r="12" spans="1:6" x14ac:dyDescent="0.2">
      <c r="A12" s="3" t="s">
        <v>9</v>
      </c>
      <c r="B12" s="4">
        <v>0</v>
      </c>
      <c r="C12" s="4">
        <v>10</v>
      </c>
      <c r="D12" s="4">
        <v>15</v>
      </c>
      <c r="E12" s="4">
        <v>0</v>
      </c>
      <c r="F12" s="5">
        <f t="shared" ref="F12:F13" si="0">SUM(B12:E12)</f>
        <v>25</v>
      </c>
    </row>
    <row r="13" spans="1:6" x14ac:dyDescent="0.2">
      <c r="A13" s="3" t="s">
        <v>10</v>
      </c>
      <c r="B13" s="4">
        <v>10</v>
      </c>
      <c r="C13" s="4">
        <v>0</v>
      </c>
      <c r="D13" s="4">
        <v>0</v>
      </c>
      <c r="E13" s="4">
        <v>5</v>
      </c>
      <c r="F13" s="5">
        <f t="shared" si="0"/>
        <v>15</v>
      </c>
    </row>
    <row r="14" spans="1:6" x14ac:dyDescent="0.2">
      <c r="A14" t="s">
        <v>14</v>
      </c>
      <c r="B14" s="5">
        <f>SUM(B11:B13)</f>
        <v>10</v>
      </c>
      <c r="C14" s="5">
        <f>SUM(C11:C13)</f>
        <v>15</v>
      </c>
      <c r="D14" s="5">
        <f>SUM(D11:D13)</f>
        <v>15</v>
      </c>
      <c r="E14" s="5">
        <f>SUM(E11:E13)</f>
        <v>20</v>
      </c>
    </row>
    <row r="16" spans="1:6" x14ac:dyDescent="0.2">
      <c r="A16" t="s">
        <v>15</v>
      </c>
      <c r="B16" s="7">
        <f>SUMPRODUCT(B4:E6,B11:E13)</f>
        <v>460</v>
      </c>
    </row>
    <row r="18" spans="1:2" x14ac:dyDescent="0.2">
      <c r="A18" s="6" t="s">
        <v>16</v>
      </c>
      <c r="B18" s="2" t="s">
        <v>17</v>
      </c>
    </row>
    <row r="19" spans="1:2" x14ac:dyDescent="0.2">
      <c r="B19" s="5" t="s">
        <v>18</v>
      </c>
    </row>
    <row r="20" spans="1:2" x14ac:dyDescent="0.2">
      <c r="B20" s="4" t="s">
        <v>19</v>
      </c>
    </row>
    <row r="21" spans="1:2" x14ac:dyDescent="0.2">
      <c r="B21" s="7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9B12-A7D8-F14E-8113-68D9A026A299}">
  <dimension ref="A1:G34"/>
  <sheetViews>
    <sheetView workbookViewId="0">
      <selection activeCell="I22" sqref="I22"/>
    </sheetView>
  </sheetViews>
  <sheetFormatPr baseColWidth="10" defaultRowHeight="16" x14ac:dyDescent="0.2"/>
  <cols>
    <col min="1" max="1" width="20.83203125" customWidth="1"/>
  </cols>
  <sheetData>
    <row r="1" spans="1:6" x14ac:dyDescent="0.2">
      <c r="A1" s="1" t="s">
        <v>3</v>
      </c>
    </row>
    <row r="3" spans="1:6" x14ac:dyDescent="0.2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1</v>
      </c>
    </row>
    <row r="4" spans="1:6" x14ac:dyDescent="0.2">
      <c r="A4" s="3" t="s">
        <v>8</v>
      </c>
      <c r="B4" s="2">
        <v>10</v>
      </c>
      <c r="C4" s="2">
        <v>0</v>
      </c>
      <c r="D4" s="2">
        <v>20</v>
      </c>
      <c r="E4" s="2">
        <v>11</v>
      </c>
      <c r="F4" s="2">
        <v>20</v>
      </c>
    </row>
    <row r="5" spans="1:6" x14ac:dyDescent="0.2">
      <c r="A5" s="3" t="s">
        <v>9</v>
      </c>
      <c r="B5" s="2">
        <v>12</v>
      </c>
      <c r="C5" s="2">
        <v>7</v>
      </c>
      <c r="D5" s="2">
        <v>9</v>
      </c>
      <c r="E5" s="2">
        <v>20</v>
      </c>
      <c r="F5" s="2">
        <v>25</v>
      </c>
    </row>
    <row r="6" spans="1:6" x14ac:dyDescent="0.2">
      <c r="A6" s="3" t="s">
        <v>10</v>
      </c>
      <c r="B6" s="2">
        <v>0</v>
      </c>
      <c r="C6" s="2">
        <v>14</v>
      </c>
      <c r="D6" s="2">
        <v>16</v>
      </c>
      <c r="E6" s="2">
        <v>18</v>
      </c>
      <c r="F6" s="2">
        <v>15</v>
      </c>
    </row>
    <row r="7" spans="1:6" x14ac:dyDescent="0.2">
      <c r="A7" t="s">
        <v>2</v>
      </c>
      <c r="B7" s="2">
        <v>10</v>
      </c>
      <c r="C7" s="2">
        <v>15</v>
      </c>
      <c r="D7" s="2">
        <v>15</v>
      </c>
      <c r="E7" s="2">
        <v>20</v>
      </c>
    </row>
    <row r="9" spans="1:6" x14ac:dyDescent="0.2">
      <c r="A9" t="s">
        <v>11</v>
      </c>
    </row>
    <row r="10" spans="1:6" x14ac:dyDescent="0.2">
      <c r="A10" t="s">
        <v>12</v>
      </c>
      <c r="B10" t="s">
        <v>4</v>
      </c>
      <c r="C10" t="s">
        <v>5</v>
      </c>
      <c r="D10" t="s">
        <v>6</v>
      </c>
      <c r="E10" t="s">
        <v>7</v>
      </c>
      <c r="F10" t="s">
        <v>13</v>
      </c>
    </row>
    <row r="11" spans="1:6" x14ac:dyDescent="0.2">
      <c r="A11" s="3" t="s">
        <v>8</v>
      </c>
      <c r="B11" s="4">
        <v>0</v>
      </c>
      <c r="C11" s="4">
        <v>5</v>
      </c>
      <c r="D11" s="4">
        <v>0</v>
      </c>
      <c r="E11" s="4">
        <v>15</v>
      </c>
      <c r="F11" s="5">
        <f>SUM(B11:E11)</f>
        <v>20</v>
      </c>
    </row>
    <row r="12" spans="1:6" x14ac:dyDescent="0.2">
      <c r="A12" s="3" t="s">
        <v>9</v>
      </c>
      <c r="B12" s="4">
        <v>0</v>
      </c>
      <c r="C12" s="4">
        <v>10</v>
      </c>
      <c r="D12" s="4">
        <v>15</v>
      </c>
      <c r="E12" s="4">
        <v>0</v>
      </c>
      <c r="F12" s="5">
        <f t="shared" ref="F12:F13" si="0">SUM(B12:E12)</f>
        <v>25</v>
      </c>
    </row>
    <row r="13" spans="1:6" x14ac:dyDescent="0.2">
      <c r="A13" s="3" t="s">
        <v>10</v>
      </c>
      <c r="B13" s="4">
        <v>10</v>
      </c>
      <c r="C13" s="4">
        <v>0</v>
      </c>
      <c r="D13" s="4">
        <v>0</v>
      </c>
      <c r="E13" s="4">
        <v>5</v>
      </c>
      <c r="F13" s="5">
        <f t="shared" si="0"/>
        <v>15</v>
      </c>
    </row>
    <row r="14" spans="1:6" x14ac:dyDescent="0.2">
      <c r="A14" t="s">
        <v>14</v>
      </c>
      <c r="B14" s="5">
        <f>SUM(B11:B13)</f>
        <v>10</v>
      </c>
      <c r="C14" s="5">
        <f>SUM(C11:C13)</f>
        <v>15</v>
      </c>
      <c r="D14" s="5">
        <f>SUM(D11:D13)</f>
        <v>15</v>
      </c>
      <c r="E14" s="5">
        <f>SUM(E11:E13)</f>
        <v>20</v>
      </c>
    </row>
    <row r="16" spans="1:6" x14ac:dyDescent="0.2">
      <c r="A16" t="s">
        <v>21</v>
      </c>
    </row>
    <row r="17" spans="1:7" x14ac:dyDescent="0.2">
      <c r="A17" t="s">
        <v>12</v>
      </c>
      <c r="B17" t="s">
        <v>4</v>
      </c>
      <c r="C17" t="s">
        <v>5</v>
      </c>
      <c r="D17" t="s">
        <v>6</v>
      </c>
      <c r="E17" t="s">
        <v>7</v>
      </c>
    </row>
    <row r="18" spans="1:7" x14ac:dyDescent="0.2">
      <c r="A18" s="3" t="s">
        <v>8</v>
      </c>
      <c r="B18" s="8">
        <f>IF(B11&gt;0,1,0)</f>
        <v>0</v>
      </c>
      <c r="C18" s="8">
        <f t="shared" ref="C18:E18" si="1">IF(C11&gt;0,1,0)</f>
        <v>1</v>
      </c>
      <c r="D18" s="8">
        <f t="shared" si="1"/>
        <v>0</v>
      </c>
      <c r="E18" s="8">
        <f t="shared" si="1"/>
        <v>1</v>
      </c>
    </row>
    <row r="19" spans="1:7" x14ac:dyDescent="0.2">
      <c r="A19" s="3" t="s">
        <v>9</v>
      </c>
      <c r="B19" s="8">
        <f t="shared" ref="B19:E19" si="2">IF(B12&gt;0,1,0)</f>
        <v>0</v>
      </c>
      <c r="C19" s="8">
        <f t="shared" si="2"/>
        <v>1</v>
      </c>
      <c r="D19" s="8">
        <f t="shared" si="2"/>
        <v>1</v>
      </c>
      <c r="E19" s="8">
        <f t="shared" si="2"/>
        <v>0</v>
      </c>
    </row>
    <row r="20" spans="1:7" x14ac:dyDescent="0.2">
      <c r="A20" s="3" t="s">
        <v>10</v>
      </c>
      <c r="B20" s="8">
        <f t="shared" ref="B20:E20" si="3">IF(B13&gt;0,1,0)</f>
        <v>1</v>
      </c>
      <c r="C20" s="8">
        <f t="shared" si="3"/>
        <v>0</v>
      </c>
      <c r="D20" s="8">
        <f t="shared" si="3"/>
        <v>0</v>
      </c>
      <c r="E20" s="8">
        <f t="shared" si="3"/>
        <v>1</v>
      </c>
    </row>
    <row r="24" spans="1:7" x14ac:dyDescent="0.2">
      <c r="A24" t="s">
        <v>15</v>
      </c>
      <c r="B24" s="7">
        <f>SUMPRODUCT(B4:E6,B11:E13)+100*SUM(B18:E20)</f>
        <v>1060</v>
      </c>
    </row>
    <row r="26" spans="1:7" x14ac:dyDescent="0.2">
      <c r="A26" s="6" t="s">
        <v>16</v>
      </c>
      <c r="B26" s="2" t="s">
        <v>17</v>
      </c>
    </row>
    <row r="27" spans="1:7" x14ac:dyDescent="0.2">
      <c r="B27" s="5" t="s">
        <v>18</v>
      </c>
    </row>
    <row r="28" spans="1:7" x14ac:dyDescent="0.2">
      <c r="B28" s="4" t="s">
        <v>19</v>
      </c>
    </row>
    <row r="29" spans="1:7" x14ac:dyDescent="0.2">
      <c r="B29" s="7" t="s">
        <v>20</v>
      </c>
    </row>
    <row r="32" spans="1:7" x14ac:dyDescent="0.2">
      <c r="G32" s="3"/>
    </row>
    <row r="33" spans="7:7" x14ac:dyDescent="0.2">
      <c r="G33" s="3"/>
    </row>
    <row r="34" spans="7:7" x14ac:dyDescent="0.2">
      <c r="G34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B47B-F428-E848-A813-2E529FBCEEE4}">
  <dimension ref="A1:M30"/>
  <sheetViews>
    <sheetView tabSelected="1" zoomScale="125" workbookViewId="0">
      <selection activeCell="A29" sqref="A29"/>
    </sheetView>
  </sheetViews>
  <sheetFormatPr baseColWidth="10" defaultRowHeight="16" x14ac:dyDescent="0.2"/>
  <cols>
    <col min="8" max="9" width="10.83203125" style="29"/>
  </cols>
  <sheetData>
    <row r="1" spans="1:12" ht="48" customHeight="1" x14ac:dyDescent="0.2">
      <c r="A1" s="23" t="s">
        <v>55</v>
      </c>
      <c r="B1" s="23" t="s">
        <v>23</v>
      </c>
      <c r="C1" s="24" t="s">
        <v>24</v>
      </c>
      <c r="D1" s="23" t="s">
        <v>25</v>
      </c>
      <c r="E1" s="23" t="s">
        <v>57</v>
      </c>
      <c r="F1" s="23" t="s">
        <v>58</v>
      </c>
      <c r="G1" s="24" t="s">
        <v>59</v>
      </c>
      <c r="H1" s="30" t="s">
        <v>60</v>
      </c>
      <c r="I1" s="30"/>
      <c r="J1" s="9"/>
      <c r="K1" s="9"/>
      <c r="L1" s="9"/>
    </row>
    <row r="2" spans="1:12" x14ac:dyDescent="0.2">
      <c r="A2" s="23"/>
      <c r="B2" s="23"/>
      <c r="C2" s="24"/>
      <c r="D2" s="23"/>
      <c r="E2" s="23"/>
      <c r="F2" s="23"/>
      <c r="G2" s="24"/>
      <c r="H2" s="31" t="s">
        <v>61</v>
      </c>
      <c r="I2" s="31" t="s">
        <v>62</v>
      </c>
      <c r="J2" s="9"/>
      <c r="K2" s="9"/>
      <c r="L2" s="9"/>
    </row>
    <row r="3" spans="1:12" x14ac:dyDescent="0.2">
      <c r="A3" s="10">
        <v>10</v>
      </c>
      <c r="B3" s="11">
        <v>1</v>
      </c>
      <c r="C3" s="12" t="s">
        <v>26</v>
      </c>
      <c r="D3" s="13" cm="1">
        <f t="array" ref="D3">SUMPRODUCT(($B$3:$B$26&gt;=B3-7)*($B$3:$B$26&lt;=B3), $A$3:$A$26)</f>
        <v>10</v>
      </c>
      <c r="E3" s="12">
        <v>10</v>
      </c>
      <c r="F3" s="28">
        <v>0</v>
      </c>
      <c r="G3" s="28">
        <v>0</v>
      </c>
      <c r="H3" s="32">
        <f>D3-E3</f>
        <v>0</v>
      </c>
      <c r="I3" s="32">
        <f>F3-G3</f>
        <v>0</v>
      </c>
      <c r="J3" s="14"/>
      <c r="K3" s="14"/>
      <c r="L3" s="14"/>
    </row>
    <row r="4" spans="1:12" x14ac:dyDescent="0.2">
      <c r="A4" s="10">
        <v>1</v>
      </c>
      <c r="B4" s="11">
        <v>2</v>
      </c>
      <c r="C4" s="12" t="s">
        <v>27</v>
      </c>
      <c r="D4" s="13" cm="1">
        <f t="array" ref="D4">SUMPRODUCT(($B$3:$B$26&gt;=B4-7)*($B$3:$B$26&lt;=B4), $A$3:$A$26)</f>
        <v>11</v>
      </c>
      <c r="E4" s="12">
        <v>11</v>
      </c>
      <c r="F4" s="28">
        <v>0</v>
      </c>
      <c r="G4" s="28">
        <v>0</v>
      </c>
      <c r="H4" s="32">
        <f t="shared" ref="H4:H26" si="0">D4-E4</f>
        <v>0</v>
      </c>
      <c r="I4" s="32">
        <f t="shared" ref="I4:I26" si="1">F4-G4</f>
        <v>0</v>
      </c>
      <c r="J4" s="14"/>
      <c r="K4" s="14"/>
      <c r="L4" s="14"/>
    </row>
    <row r="5" spans="1:12" x14ac:dyDescent="0.2">
      <c r="A5" s="10">
        <v>2</v>
      </c>
      <c r="B5" s="11">
        <v>3</v>
      </c>
      <c r="C5" s="12" t="s">
        <v>28</v>
      </c>
      <c r="D5" s="13" cm="1">
        <f t="array" ref="D5">SUMPRODUCT(($B$3:$B$26&gt;=B5-7)*($B$3:$B$26&lt;=B5), $A$3:$A$26)</f>
        <v>13</v>
      </c>
      <c r="E5" s="12">
        <v>13</v>
      </c>
      <c r="F5" s="28">
        <v>0</v>
      </c>
      <c r="G5" s="28">
        <v>0</v>
      </c>
      <c r="H5" s="32">
        <f t="shared" si="0"/>
        <v>0</v>
      </c>
      <c r="I5" s="32">
        <f t="shared" si="1"/>
        <v>0</v>
      </c>
      <c r="J5" s="14"/>
      <c r="K5" s="14"/>
      <c r="L5" s="14"/>
    </row>
    <row r="6" spans="1:12" x14ac:dyDescent="0.2">
      <c r="A6" s="10">
        <v>0</v>
      </c>
      <c r="B6" s="11">
        <v>4</v>
      </c>
      <c r="C6" s="12" t="s">
        <v>29</v>
      </c>
      <c r="D6" s="13" cm="1">
        <f t="array" ref="D6">SUMPRODUCT(($B$3:$B$26&gt;=B6-7)*($B$3:$B$26&lt;=B6), $A$3:$A$26)</f>
        <v>13</v>
      </c>
      <c r="E6" s="12">
        <v>16</v>
      </c>
      <c r="F6" s="28">
        <v>0</v>
      </c>
      <c r="G6" s="28">
        <v>3</v>
      </c>
      <c r="H6" s="32">
        <f t="shared" si="0"/>
        <v>-3</v>
      </c>
      <c r="I6" s="32">
        <f t="shared" si="1"/>
        <v>-3</v>
      </c>
      <c r="J6" s="14"/>
      <c r="K6" s="14"/>
      <c r="L6" s="26"/>
    </row>
    <row r="7" spans="1:12" x14ac:dyDescent="0.2">
      <c r="A7" s="10">
        <v>0</v>
      </c>
      <c r="B7" s="11">
        <v>5</v>
      </c>
      <c r="C7" s="12" t="s">
        <v>30</v>
      </c>
      <c r="D7" s="13" cm="1">
        <f t="array" ref="D7">SUMPRODUCT(($B$3:$B$26&gt;=B7-7)*($B$3:$B$26&lt;=B7), $A$3:$A$26)</f>
        <v>13</v>
      </c>
      <c r="E7" s="12">
        <v>16</v>
      </c>
      <c r="F7" s="28">
        <v>0</v>
      </c>
      <c r="G7" s="28">
        <v>3</v>
      </c>
      <c r="H7" s="32">
        <f t="shared" si="0"/>
        <v>-3</v>
      </c>
      <c r="I7" s="32">
        <f t="shared" si="1"/>
        <v>-3</v>
      </c>
      <c r="J7" s="14"/>
      <c r="K7" s="14" t="s">
        <v>31</v>
      </c>
      <c r="L7" s="26"/>
    </row>
    <row r="8" spans="1:12" x14ac:dyDescent="0.2">
      <c r="A8" s="10">
        <v>0</v>
      </c>
      <c r="B8" s="11">
        <v>6</v>
      </c>
      <c r="C8" s="12" t="s">
        <v>32</v>
      </c>
      <c r="D8" s="13" cm="1">
        <f t="array" ref="D8">SUMPRODUCT(($B$3:$B$26&gt;=B8-7)*($B$3:$B$26&lt;=B8), $A$3:$A$26)</f>
        <v>13</v>
      </c>
      <c r="E8" s="12">
        <v>13</v>
      </c>
      <c r="F8" s="28">
        <v>0</v>
      </c>
      <c r="G8" s="28">
        <v>0</v>
      </c>
      <c r="H8" s="32">
        <f t="shared" si="0"/>
        <v>0</v>
      </c>
      <c r="I8" s="32">
        <f t="shared" si="1"/>
        <v>0</v>
      </c>
      <c r="J8" s="14" t="s">
        <v>33</v>
      </c>
      <c r="K8" s="15">
        <v>8</v>
      </c>
      <c r="L8" s="27"/>
    </row>
    <row r="9" spans="1:12" x14ac:dyDescent="0.2">
      <c r="A9" s="10">
        <v>0</v>
      </c>
      <c r="B9" s="11">
        <v>7</v>
      </c>
      <c r="C9" s="12" t="s">
        <v>34</v>
      </c>
      <c r="D9" s="13" cm="1">
        <f t="array" ref="D9">SUMPRODUCT(($B$3:$B$26&gt;=B9-7)*($B$3:$B$26&lt;=B9), $A$3:$A$26)</f>
        <v>13</v>
      </c>
      <c r="E9" s="12">
        <v>11</v>
      </c>
      <c r="F9" s="28">
        <v>2</v>
      </c>
      <c r="G9" s="28">
        <v>0</v>
      </c>
      <c r="H9" s="32">
        <f t="shared" si="0"/>
        <v>2</v>
      </c>
      <c r="I9" s="32">
        <f t="shared" si="1"/>
        <v>2</v>
      </c>
      <c r="J9" s="14" t="s">
        <v>35</v>
      </c>
      <c r="K9" s="15">
        <v>20</v>
      </c>
      <c r="L9" s="27"/>
    </row>
    <row r="10" spans="1:12" x14ac:dyDescent="0.2">
      <c r="A10" s="10">
        <v>0</v>
      </c>
      <c r="B10" s="11">
        <v>8</v>
      </c>
      <c r="C10" s="12" t="s">
        <v>36</v>
      </c>
      <c r="D10" s="13" cm="1">
        <f t="array" ref="D10">SUMPRODUCT(($B$3:$B$26&gt;=B10-7)*($B$3:$B$26&lt;=B10), $A$3:$A$26)</f>
        <v>13</v>
      </c>
      <c r="E10" s="12">
        <v>10</v>
      </c>
      <c r="F10" s="28">
        <v>3</v>
      </c>
      <c r="G10" s="28">
        <v>0</v>
      </c>
      <c r="H10" s="32">
        <f t="shared" si="0"/>
        <v>3</v>
      </c>
      <c r="I10" s="32">
        <f t="shared" si="1"/>
        <v>3</v>
      </c>
      <c r="J10" s="14" t="s">
        <v>37</v>
      </c>
      <c r="K10" s="16" t="s">
        <v>38</v>
      </c>
      <c r="L10" s="26"/>
    </row>
    <row r="11" spans="1:12" x14ac:dyDescent="0.2">
      <c r="A11" s="10">
        <v>7</v>
      </c>
      <c r="B11" s="11">
        <v>9</v>
      </c>
      <c r="C11" s="12" t="s">
        <v>39</v>
      </c>
      <c r="D11" s="13" cm="1">
        <f t="array" ref="D11">SUMPRODUCT(($B$3:$B$26&gt;=B11-7)*($B$3:$B$26&lt;=B11), $A$3:$A$26)</f>
        <v>10</v>
      </c>
      <c r="E11" s="12">
        <v>10</v>
      </c>
      <c r="F11" s="28">
        <v>0</v>
      </c>
      <c r="G11" s="28">
        <v>0</v>
      </c>
      <c r="H11" s="32">
        <f t="shared" si="0"/>
        <v>0</v>
      </c>
      <c r="I11" s="32">
        <f t="shared" si="1"/>
        <v>0</v>
      </c>
      <c r="J11" s="14"/>
      <c r="K11" s="14"/>
      <c r="L11" s="26"/>
    </row>
    <row r="12" spans="1:12" x14ac:dyDescent="0.2">
      <c r="A12" s="10">
        <v>2</v>
      </c>
      <c r="B12" s="11">
        <v>10</v>
      </c>
      <c r="C12" s="12" t="s">
        <v>40</v>
      </c>
      <c r="D12" s="13" cm="1">
        <f t="array" ref="D12">SUMPRODUCT(($B$3:$B$26&gt;=B12-7)*($B$3:$B$26&lt;=B12), $A$3:$A$26)</f>
        <v>11</v>
      </c>
      <c r="E12" s="12">
        <v>11</v>
      </c>
      <c r="F12" s="28">
        <v>0</v>
      </c>
      <c r="G12" s="28">
        <v>0</v>
      </c>
      <c r="H12" s="32">
        <f t="shared" si="0"/>
        <v>0</v>
      </c>
      <c r="I12" s="32">
        <f t="shared" si="1"/>
        <v>0</v>
      </c>
      <c r="J12" s="14"/>
      <c r="K12" s="14"/>
      <c r="L12" s="26"/>
    </row>
    <row r="13" spans="1:12" x14ac:dyDescent="0.2">
      <c r="A13" s="10">
        <v>3</v>
      </c>
      <c r="B13" s="11">
        <v>11</v>
      </c>
      <c r="C13" s="12" t="s">
        <v>41</v>
      </c>
      <c r="D13" s="13" cm="1">
        <f t="array" ref="D13">SUMPRODUCT(($B$3:$B$26&gt;=B13-7)*($B$3:$B$26&lt;=B13), $A$3:$A$26)</f>
        <v>12</v>
      </c>
      <c r="E13" s="12">
        <v>12</v>
      </c>
      <c r="F13" s="28">
        <v>0</v>
      </c>
      <c r="G13" s="28">
        <v>0</v>
      </c>
      <c r="H13" s="32">
        <f t="shared" si="0"/>
        <v>0</v>
      </c>
      <c r="I13" s="32">
        <f t="shared" si="1"/>
        <v>0</v>
      </c>
      <c r="J13" s="14"/>
      <c r="K13" s="14"/>
      <c r="L13" s="14"/>
    </row>
    <row r="14" spans="1:12" x14ac:dyDescent="0.2">
      <c r="A14" s="10">
        <v>0</v>
      </c>
      <c r="B14" s="11">
        <v>12</v>
      </c>
      <c r="C14" s="12" t="s">
        <v>42</v>
      </c>
      <c r="D14" s="13" cm="1">
        <f t="array" ref="D14">SUMPRODUCT(($B$3:$B$26&gt;=B14-7)*($B$3:$B$26&lt;=B14), $A$3:$A$26)</f>
        <v>12</v>
      </c>
      <c r="E14" s="12">
        <v>13</v>
      </c>
      <c r="F14" s="28">
        <v>0</v>
      </c>
      <c r="G14" s="28">
        <v>1</v>
      </c>
      <c r="H14" s="32">
        <f t="shared" si="0"/>
        <v>-1</v>
      </c>
      <c r="I14" s="32">
        <f t="shared" si="1"/>
        <v>-1</v>
      </c>
      <c r="J14" s="14"/>
      <c r="K14" s="14"/>
      <c r="L14" s="14"/>
    </row>
    <row r="15" spans="1:12" x14ac:dyDescent="0.2">
      <c r="A15" s="10">
        <v>1</v>
      </c>
      <c r="B15" s="11">
        <v>13</v>
      </c>
      <c r="C15" s="12" t="s">
        <v>43</v>
      </c>
      <c r="D15" s="13" cm="1">
        <f t="array" ref="D15">SUMPRODUCT(($B$3:$B$26&gt;=B15-7)*($B$3:$B$26&lt;=B15), $A$3:$A$26)</f>
        <v>13</v>
      </c>
      <c r="E15" s="12">
        <v>14</v>
      </c>
      <c r="F15" s="28">
        <v>0</v>
      </c>
      <c r="G15" s="28">
        <v>1</v>
      </c>
      <c r="H15" s="32">
        <f t="shared" si="0"/>
        <v>-1</v>
      </c>
      <c r="I15" s="32">
        <f t="shared" si="1"/>
        <v>-1</v>
      </c>
      <c r="J15" s="14"/>
      <c r="K15" s="14"/>
      <c r="L15" s="14"/>
    </row>
    <row r="16" spans="1:12" x14ac:dyDescent="0.2">
      <c r="A16" s="10">
        <v>1</v>
      </c>
      <c r="B16" s="11">
        <v>14</v>
      </c>
      <c r="C16" s="12" t="s">
        <v>44</v>
      </c>
      <c r="D16" s="13" cm="1">
        <f t="array" ref="D16">SUMPRODUCT(($B$3:$B$26&gt;=B16-7)*($B$3:$B$26&lt;=B16), $A$3:$A$26)</f>
        <v>14</v>
      </c>
      <c r="E16" s="12">
        <v>14</v>
      </c>
      <c r="F16" s="28">
        <v>0</v>
      </c>
      <c r="G16" s="28">
        <v>0</v>
      </c>
      <c r="H16" s="32">
        <f t="shared" si="0"/>
        <v>0</v>
      </c>
      <c r="I16" s="32">
        <f t="shared" si="1"/>
        <v>0</v>
      </c>
      <c r="J16" s="14"/>
      <c r="K16" s="16" t="s">
        <v>17</v>
      </c>
      <c r="L16" s="14"/>
    </row>
    <row r="17" spans="1:13" x14ac:dyDescent="0.2">
      <c r="A17" s="10">
        <v>0</v>
      </c>
      <c r="B17" s="11">
        <v>15</v>
      </c>
      <c r="C17" s="12" t="s">
        <v>45</v>
      </c>
      <c r="D17" s="13" cm="1">
        <f t="array" ref="D17">SUMPRODUCT(($B$3:$B$26&gt;=B17-7)*($B$3:$B$26&lt;=B17), $A$3:$A$26)</f>
        <v>14</v>
      </c>
      <c r="E17" s="12">
        <v>13</v>
      </c>
      <c r="F17" s="28">
        <v>1</v>
      </c>
      <c r="G17" s="28">
        <v>0</v>
      </c>
      <c r="H17" s="32">
        <f t="shared" si="0"/>
        <v>1</v>
      </c>
      <c r="I17" s="32">
        <f t="shared" si="1"/>
        <v>1</v>
      </c>
      <c r="J17" s="14"/>
      <c r="K17" s="17" t="s">
        <v>18</v>
      </c>
      <c r="L17" s="14"/>
    </row>
    <row r="18" spans="1:13" x14ac:dyDescent="0.2">
      <c r="A18" s="10">
        <v>0</v>
      </c>
      <c r="B18" s="11">
        <v>16</v>
      </c>
      <c r="C18" s="12" t="s">
        <v>46</v>
      </c>
      <c r="D18" s="13" cm="1">
        <f t="array" ref="D18">SUMPRODUCT(($B$3:$B$26&gt;=B18-7)*($B$3:$B$26&lt;=B18), $A$3:$A$26)</f>
        <v>14</v>
      </c>
      <c r="E18" s="12">
        <v>11</v>
      </c>
      <c r="F18" s="28">
        <v>3</v>
      </c>
      <c r="G18" s="28">
        <v>0</v>
      </c>
      <c r="H18" s="32">
        <f t="shared" si="0"/>
        <v>3</v>
      </c>
      <c r="I18" s="32">
        <f t="shared" si="1"/>
        <v>3</v>
      </c>
      <c r="J18" s="14"/>
      <c r="K18" s="18" t="s">
        <v>19</v>
      </c>
      <c r="L18" s="14"/>
    </row>
    <row r="19" spans="1:13" x14ac:dyDescent="0.2">
      <c r="A19" s="10">
        <v>3</v>
      </c>
      <c r="B19" s="11">
        <v>17</v>
      </c>
      <c r="C19" s="12" t="s">
        <v>47</v>
      </c>
      <c r="D19" s="13" cm="1">
        <f t="array" ref="D19">SUMPRODUCT(($B$3:$B$26&gt;=B19-7)*($B$3:$B$26&lt;=B19), $A$3:$A$26)</f>
        <v>10</v>
      </c>
      <c r="E19" s="12">
        <v>10</v>
      </c>
      <c r="F19" s="28">
        <v>0</v>
      </c>
      <c r="G19" s="28">
        <v>0</v>
      </c>
      <c r="H19" s="32">
        <f t="shared" si="0"/>
        <v>0</v>
      </c>
      <c r="I19" s="32">
        <f t="shared" si="1"/>
        <v>0</v>
      </c>
      <c r="J19" s="14"/>
      <c r="K19" s="19" t="s">
        <v>20</v>
      </c>
      <c r="L19" s="19" t="s">
        <v>56</v>
      </c>
    </row>
    <row r="20" spans="1:13" x14ac:dyDescent="0.2">
      <c r="A20" s="10">
        <v>1</v>
      </c>
      <c r="B20" s="11">
        <v>18</v>
      </c>
      <c r="C20" s="12" t="s">
        <v>48</v>
      </c>
      <c r="D20" s="13" cm="1">
        <f t="array" ref="D20">SUMPRODUCT(($B$3:$B$26&gt;=B20-7)*($B$3:$B$26&lt;=B20), $A$3:$A$26)</f>
        <v>9</v>
      </c>
      <c r="E20" s="12">
        <v>9</v>
      </c>
      <c r="F20" s="28">
        <v>0</v>
      </c>
      <c r="G20" s="28">
        <v>0</v>
      </c>
      <c r="H20" s="32">
        <f t="shared" si="0"/>
        <v>0</v>
      </c>
      <c r="I20" s="32">
        <f t="shared" si="1"/>
        <v>0</v>
      </c>
      <c r="J20" s="14"/>
      <c r="K20" s="14"/>
      <c r="L20" s="14"/>
    </row>
    <row r="21" spans="1:13" x14ac:dyDescent="0.2">
      <c r="A21" s="10">
        <v>3</v>
      </c>
      <c r="B21" s="11">
        <v>19</v>
      </c>
      <c r="C21" s="12" t="s">
        <v>49</v>
      </c>
      <c r="D21" s="13" cm="1">
        <f t="array" ref="D21">SUMPRODUCT(($B$3:$B$26&gt;=B21-7)*($B$3:$B$26&lt;=B21), $A$3:$A$26)</f>
        <v>9</v>
      </c>
      <c r="E21" s="12">
        <v>9</v>
      </c>
      <c r="F21" s="28">
        <v>0</v>
      </c>
      <c r="G21" s="28">
        <v>0</v>
      </c>
      <c r="H21" s="32">
        <f t="shared" si="0"/>
        <v>0</v>
      </c>
      <c r="I21" s="32">
        <f t="shared" si="1"/>
        <v>0</v>
      </c>
      <c r="J21" s="14"/>
      <c r="K21" s="14"/>
      <c r="L21" s="14"/>
    </row>
    <row r="22" spans="1:13" x14ac:dyDescent="0.2">
      <c r="A22" s="10">
        <v>1</v>
      </c>
      <c r="B22" s="11">
        <v>20</v>
      </c>
      <c r="C22" s="12" t="s">
        <v>50</v>
      </c>
      <c r="D22" s="13" cm="1">
        <f t="array" ref="D22">SUMPRODUCT(($B$3:$B$26&gt;=B22-7)*($B$3:$B$26&lt;=B22), $A$3:$A$26)</f>
        <v>10</v>
      </c>
      <c r="E22" s="12">
        <v>10</v>
      </c>
      <c r="F22" s="28">
        <v>0</v>
      </c>
      <c r="G22" s="28">
        <v>0</v>
      </c>
      <c r="H22" s="32">
        <f t="shared" si="0"/>
        <v>0</v>
      </c>
      <c r="I22" s="32">
        <f t="shared" si="1"/>
        <v>0</v>
      </c>
      <c r="J22" s="14"/>
      <c r="K22" s="14"/>
      <c r="L22" s="14"/>
    </row>
    <row r="23" spans="1:13" x14ac:dyDescent="0.2">
      <c r="A23" s="10">
        <v>0</v>
      </c>
      <c r="B23" s="11">
        <v>21</v>
      </c>
      <c r="C23" s="12" t="s">
        <v>51</v>
      </c>
      <c r="D23" s="13" cm="1">
        <f t="array" ref="D23">SUMPRODUCT(($B$3:$B$26&gt;=B23-7)*($B$3:$B$26&lt;=B23), $A$3:$A$26)</f>
        <v>9</v>
      </c>
      <c r="E23" s="12">
        <v>9</v>
      </c>
      <c r="F23" s="28">
        <v>0</v>
      </c>
      <c r="G23" s="28">
        <v>0</v>
      </c>
      <c r="H23" s="32">
        <f t="shared" si="0"/>
        <v>0</v>
      </c>
      <c r="I23" s="32">
        <f t="shared" si="1"/>
        <v>0</v>
      </c>
      <c r="J23" s="14"/>
      <c r="K23" s="14"/>
      <c r="L23" s="14"/>
    </row>
    <row r="24" spans="1:13" x14ac:dyDescent="0.2">
      <c r="A24" s="10">
        <v>0</v>
      </c>
      <c r="B24" s="11">
        <v>22</v>
      </c>
      <c r="C24" s="12" t="s">
        <v>52</v>
      </c>
      <c r="D24" s="13" cm="1">
        <f t="array" ref="D24">SUMPRODUCT(($B$3:$B$26&gt;=B24-7)*($B$3:$B$26&lt;=B24), $A$3:$A$26)</f>
        <v>8</v>
      </c>
      <c r="E24" s="12">
        <v>8</v>
      </c>
      <c r="F24" s="28">
        <v>0</v>
      </c>
      <c r="G24" s="28">
        <v>0</v>
      </c>
      <c r="H24" s="32">
        <f t="shared" si="0"/>
        <v>0</v>
      </c>
      <c r="I24" s="32">
        <f t="shared" si="1"/>
        <v>0</v>
      </c>
      <c r="J24" s="14"/>
      <c r="K24" s="14"/>
      <c r="L24" s="14"/>
    </row>
    <row r="25" spans="1:13" x14ac:dyDescent="0.2">
      <c r="A25" s="10">
        <v>0</v>
      </c>
      <c r="B25" s="11">
        <v>23</v>
      </c>
      <c r="C25" s="12" t="s">
        <v>53</v>
      </c>
      <c r="D25" s="13" cm="1">
        <f t="array" ref="D25">SUMPRODUCT(($B$3:$B$26&gt;=B25-7)*($B$3:$B$26&lt;=B25), $A$3:$A$26)</f>
        <v>8</v>
      </c>
      <c r="E25" s="12">
        <v>8</v>
      </c>
      <c r="F25" s="28">
        <v>0</v>
      </c>
      <c r="G25" s="28">
        <v>0</v>
      </c>
      <c r="H25" s="32">
        <f t="shared" si="0"/>
        <v>0</v>
      </c>
      <c r="I25" s="32">
        <f t="shared" si="1"/>
        <v>0</v>
      </c>
      <c r="J25" s="14"/>
      <c r="K25" s="14"/>
      <c r="L25" s="14"/>
    </row>
    <row r="26" spans="1:13" x14ac:dyDescent="0.2">
      <c r="A26" s="10">
        <v>0</v>
      </c>
      <c r="B26" s="11">
        <v>24</v>
      </c>
      <c r="C26" s="12" t="s">
        <v>54</v>
      </c>
      <c r="D26" s="13" cm="1">
        <f t="array" ref="D26">SUMPRODUCT(($B$3:$B$26&gt;=B26-7)*($B$3:$B$26&lt;=B26), $A$3:$A$26)</f>
        <v>8</v>
      </c>
      <c r="E26" s="12">
        <v>8</v>
      </c>
      <c r="F26" s="28">
        <v>0</v>
      </c>
      <c r="G26" s="28">
        <v>0</v>
      </c>
      <c r="H26" s="32">
        <f t="shared" si="0"/>
        <v>0</v>
      </c>
      <c r="I26" s="32">
        <f t="shared" si="1"/>
        <v>0</v>
      </c>
      <c r="J26" s="14"/>
      <c r="K26" s="14"/>
      <c r="L26" s="14"/>
    </row>
    <row r="27" spans="1:13" x14ac:dyDescent="0.2">
      <c r="A27" s="19" t="s">
        <v>64</v>
      </c>
      <c r="B27" s="19"/>
      <c r="C27" s="19"/>
      <c r="D27" s="19"/>
      <c r="E27" s="11"/>
      <c r="F27" s="11"/>
      <c r="G27" s="14"/>
      <c r="H27" s="26"/>
      <c r="I27" s="26"/>
      <c r="J27" s="14"/>
      <c r="K27" s="14"/>
      <c r="L27" s="14"/>
      <c r="M27" s="14"/>
    </row>
    <row r="28" spans="1:13" x14ac:dyDescent="0.2">
      <c r="A28" s="25" t="s">
        <v>63</v>
      </c>
      <c r="B28" s="25"/>
      <c r="C28" s="25"/>
      <c r="D28" s="25"/>
      <c r="E28" s="11"/>
      <c r="F28" s="11"/>
      <c r="G28" s="14"/>
      <c r="H28" s="26"/>
      <c r="I28" s="26"/>
      <c r="J28" s="14"/>
      <c r="K28" s="14"/>
      <c r="L28" s="14"/>
      <c r="M28" s="14"/>
    </row>
    <row r="29" spans="1:13" x14ac:dyDescent="0.2">
      <c r="A29" s="20">
        <f>SUM(F3:F26)+SUM(G3:G26)</f>
        <v>17</v>
      </c>
      <c r="B29" s="21"/>
      <c r="C29" s="22"/>
      <c r="D29" s="14"/>
      <c r="E29" s="11"/>
      <c r="F29" s="11"/>
      <c r="G29" s="14"/>
      <c r="H29" s="26"/>
      <c r="I29" s="26"/>
      <c r="J29" s="14"/>
      <c r="K29" s="14"/>
      <c r="L29" s="14"/>
      <c r="M29" s="14"/>
    </row>
    <row r="30" spans="1:13" x14ac:dyDescent="0.2">
      <c r="E30" s="11"/>
      <c r="F30" s="11"/>
      <c r="G30" s="14"/>
      <c r="H30" s="26"/>
      <c r="I30" s="26"/>
      <c r="J30" s="14"/>
      <c r="K30" s="14"/>
      <c r="L30" s="14"/>
      <c r="M30" s="14"/>
    </row>
  </sheetData>
  <mergeCells count="9">
    <mergeCell ref="G1:G2"/>
    <mergeCell ref="A28:D28"/>
    <mergeCell ref="F1:F2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Exercise 2.4a</vt:lpstr>
      <vt:lpstr>Exercise 2.4b</vt:lpstr>
      <vt:lpstr>Exercise 2.5b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Poortvliet</dc:creator>
  <cp:lastModifiedBy>Xander Poortvliet</cp:lastModifiedBy>
  <dcterms:created xsi:type="dcterms:W3CDTF">2025-10-09T17:49:44Z</dcterms:created>
  <dcterms:modified xsi:type="dcterms:W3CDTF">2025-10-10T16:30:55Z</dcterms:modified>
</cp:coreProperties>
</file>