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OneDrive\Documents\DA COURSE\"/>
    </mc:Choice>
  </mc:AlternateContent>
  <xr:revisionPtr revIDLastSave="0" documentId="13_ncr:1_{1BD6AA33-EF85-47AF-A89F-D167EC44CC3F}" xr6:coauthVersionLast="47" xr6:coauthVersionMax="47" xr10:uidLastSave="{00000000-0000-0000-0000-000000000000}"/>
  <bookViews>
    <workbookView xWindow="-108" yWindow="-108" windowWidth="23256" windowHeight="12456" activeTab="1" xr2:uid="{1D61E744-3956-456B-BC2F-3FE4ADFAFA2A}"/>
  </bookViews>
  <sheets>
    <sheet name="FUNCTIONS" sheetId="1" r:id="rId1"/>
    <sheet name="VLOOKUP" sheetId="2" r:id="rId2"/>
    <sheet name="HLOOKUP" sheetId="3" r:id="rId3"/>
    <sheet name="INDEX" sheetId="4" r:id="rId4"/>
    <sheet name="MATCH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8" i="3"/>
  <c r="D8" i="3"/>
  <c r="B8" i="3"/>
  <c r="C7" i="3"/>
  <c r="D7" i="3"/>
  <c r="B7" i="3"/>
  <c r="J2" i="1"/>
  <c r="T23" i="1"/>
  <c r="Q23" i="1"/>
  <c r="R23" i="1"/>
  <c r="F26" i="1"/>
  <c r="G2" i="4"/>
  <c r="R5" i="1"/>
  <c r="Q11" i="1"/>
  <c r="D3" i="1"/>
  <c r="D4" i="1"/>
  <c r="D5" i="1"/>
  <c r="D6" i="1"/>
  <c r="D7" i="1"/>
  <c r="K7" i="1" s="1"/>
  <c r="D8" i="1"/>
  <c r="D9" i="1"/>
  <c r="D10" i="1"/>
  <c r="D11" i="1"/>
  <c r="D12" i="1"/>
  <c r="D13" i="1"/>
  <c r="K13" i="1" s="1"/>
  <c r="D14" i="1"/>
  <c r="D15" i="1"/>
  <c r="D16" i="1"/>
  <c r="D17" i="1"/>
  <c r="D18" i="1"/>
  <c r="D19" i="1"/>
  <c r="K19" i="1" s="1"/>
  <c r="D20" i="1"/>
  <c r="D21" i="1"/>
  <c r="D22" i="1"/>
  <c r="D23" i="1"/>
  <c r="D24" i="1"/>
  <c r="D25" i="1"/>
  <c r="K25" i="1" s="1"/>
  <c r="I3" i="1"/>
  <c r="D2" i="1"/>
  <c r="K2" i="1"/>
  <c r="D4" i="2"/>
  <c r="D5" i="2"/>
  <c r="D6" i="2"/>
  <c r="D7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4" i="1"/>
  <c r="K5" i="1"/>
  <c r="K6" i="1"/>
  <c r="K8" i="1"/>
  <c r="K9" i="1"/>
  <c r="K10" i="1"/>
  <c r="K11" i="1"/>
  <c r="K12" i="1"/>
  <c r="K14" i="1"/>
  <c r="K15" i="1"/>
  <c r="I16" i="1"/>
  <c r="K17" i="1"/>
  <c r="K18" i="1"/>
  <c r="K20" i="1"/>
  <c r="K21" i="1"/>
  <c r="K22" i="1"/>
  <c r="K23" i="1"/>
  <c r="K24" i="1"/>
  <c r="R17" i="1"/>
  <c r="R14" i="1"/>
  <c r="H3" i="1"/>
  <c r="H4" i="1"/>
  <c r="H5" i="1"/>
  <c r="H6" i="1"/>
  <c r="H7" i="1"/>
  <c r="H8" i="1"/>
  <c r="H9" i="1"/>
  <c r="H10" i="1"/>
  <c r="H12" i="1"/>
  <c r="H14" i="1"/>
  <c r="H15" i="1"/>
  <c r="H17" i="1"/>
  <c r="H18" i="1"/>
  <c r="H19" i="1"/>
  <c r="H20" i="1"/>
  <c r="H21" i="1"/>
  <c r="H22" i="1"/>
  <c r="H23" i="1"/>
  <c r="H24" i="1"/>
  <c r="H25" i="1"/>
  <c r="H2" i="1"/>
  <c r="R15" i="1"/>
  <c r="R16" i="1"/>
  <c r="R18" i="1"/>
  <c r="R19" i="1"/>
  <c r="T11" i="1"/>
  <c r="S11" i="1"/>
  <c r="R11" i="1"/>
  <c r="A7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J4" i="1"/>
  <c r="J22" i="1"/>
  <c r="K16" i="1"/>
  <c r="I22" i="1"/>
  <c r="J16" i="1"/>
  <c r="I10" i="1"/>
  <c r="J10" i="1"/>
  <c r="K3" i="1"/>
  <c r="J3" i="1"/>
  <c r="I21" i="1"/>
  <c r="I15" i="1"/>
  <c r="I9" i="1"/>
  <c r="J21" i="1"/>
  <c r="J15" i="1"/>
  <c r="J9" i="1"/>
  <c r="I20" i="1"/>
  <c r="I14" i="1"/>
  <c r="I8" i="1"/>
  <c r="J20" i="1"/>
  <c r="J14" i="1"/>
  <c r="J8" i="1"/>
  <c r="I25" i="1"/>
  <c r="I19" i="1"/>
  <c r="I13" i="1"/>
  <c r="I7" i="1"/>
  <c r="J25" i="1"/>
  <c r="J19" i="1"/>
  <c r="J13" i="1"/>
  <c r="J7" i="1"/>
  <c r="I24" i="1"/>
  <c r="I18" i="1"/>
  <c r="I12" i="1"/>
  <c r="I6" i="1"/>
  <c r="J24" i="1"/>
  <c r="J18" i="1"/>
  <c r="J12" i="1"/>
  <c r="J6" i="1"/>
  <c r="I23" i="1"/>
  <c r="I17" i="1"/>
  <c r="I11" i="1"/>
  <c r="I5" i="1"/>
  <c r="J23" i="1"/>
  <c r="J17" i="1"/>
  <c r="J11" i="1"/>
  <c r="J5" i="1"/>
  <c r="I4" i="1"/>
  <c r="R20" i="1"/>
  <c r="I2" i="1"/>
  <c r="F27" i="1" l="1"/>
  <c r="S23" i="1"/>
</calcChain>
</file>

<file path=xl/sharedStrings.xml><?xml version="1.0" encoding="utf-8"?>
<sst xmlns="http://schemas.openxmlformats.org/spreadsheetml/2006/main" count="163" uniqueCount="85">
  <si>
    <t>EID</t>
  </si>
  <si>
    <t>First Name</t>
  </si>
  <si>
    <t>Last Name</t>
  </si>
  <si>
    <t>Full Name</t>
  </si>
  <si>
    <t>Salary</t>
  </si>
  <si>
    <t>Department</t>
  </si>
  <si>
    <t>Aryan</t>
  </si>
  <si>
    <t>Sharma</t>
  </si>
  <si>
    <t>Priya</t>
  </si>
  <si>
    <t>Bhatia</t>
  </si>
  <si>
    <t>Mishar</t>
  </si>
  <si>
    <t>Bhavana</t>
  </si>
  <si>
    <t>Rashmi</t>
  </si>
  <si>
    <t>Tanwar</t>
  </si>
  <si>
    <t>Shaurya</t>
  </si>
  <si>
    <t>Jitendar</t>
  </si>
  <si>
    <t>Bhatt</t>
  </si>
  <si>
    <t xml:space="preserve">Pawan </t>
  </si>
  <si>
    <t>Midha</t>
  </si>
  <si>
    <t>Diksha</t>
  </si>
  <si>
    <t xml:space="preserve">Shubham </t>
  </si>
  <si>
    <t>Joshi</t>
  </si>
  <si>
    <t>Om</t>
  </si>
  <si>
    <t>Vidushi</t>
  </si>
  <si>
    <t>Sachdeva</t>
  </si>
  <si>
    <t>Naveen</t>
  </si>
  <si>
    <t>Mishra</t>
  </si>
  <si>
    <t xml:space="preserve">Kalmesh </t>
  </si>
  <si>
    <t>Yadav</t>
  </si>
  <si>
    <t>Chetan</t>
  </si>
  <si>
    <t>Raj</t>
  </si>
  <si>
    <t>Rohan</t>
  </si>
  <si>
    <t>Shivam</t>
  </si>
  <si>
    <t>Singh</t>
  </si>
  <si>
    <t>Sangwan</t>
  </si>
  <si>
    <t>Sourabh</t>
  </si>
  <si>
    <t>Lalit</t>
  </si>
  <si>
    <t>Sumedha</t>
  </si>
  <si>
    <t>Mudha</t>
  </si>
  <si>
    <t>Priyanshi</t>
  </si>
  <si>
    <t>Mehra</t>
  </si>
  <si>
    <t xml:space="preserve">Alia </t>
  </si>
  <si>
    <t>Cost to Compny</t>
  </si>
  <si>
    <t>MIN</t>
  </si>
  <si>
    <t>MAX</t>
  </si>
  <si>
    <t>AVERAGE</t>
  </si>
  <si>
    <t>MEDIAN</t>
  </si>
  <si>
    <t>Descriptive Analysis</t>
  </si>
  <si>
    <t>Finance</t>
  </si>
  <si>
    <t>Sales</t>
  </si>
  <si>
    <t>R&amp;D</t>
  </si>
  <si>
    <t>Account</t>
  </si>
  <si>
    <t>Marketing</t>
  </si>
  <si>
    <t>HR</t>
  </si>
  <si>
    <t>Department Analysis</t>
  </si>
  <si>
    <t>50-need</t>
  </si>
  <si>
    <t>30-want</t>
  </si>
  <si>
    <t>20-savings</t>
  </si>
  <si>
    <t>Boolean</t>
  </si>
  <si>
    <t>LENGTH</t>
  </si>
  <si>
    <t>No of Employees</t>
  </si>
  <si>
    <t xml:space="preserve">            </t>
  </si>
  <si>
    <t>Cost to Company</t>
  </si>
  <si>
    <t>COUNT</t>
  </si>
  <si>
    <t>COUNTA</t>
  </si>
  <si>
    <t>COUNTBLANK</t>
  </si>
  <si>
    <t>COUNTIF</t>
  </si>
  <si>
    <t>SUMIF</t>
  </si>
  <si>
    <t>F name</t>
  </si>
  <si>
    <t>L name</t>
  </si>
  <si>
    <t>Conditional Statement</t>
  </si>
  <si>
    <t>Savings</t>
  </si>
  <si>
    <t>Expepenses</t>
  </si>
  <si>
    <t>SEX</t>
  </si>
  <si>
    <t>M</t>
  </si>
  <si>
    <t>F</t>
  </si>
  <si>
    <t>Status</t>
  </si>
  <si>
    <t>Students</t>
  </si>
  <si>
    <t>Maths</t>
  </si>
  <si>
    <t>Science</t>
  </si>
  <si>
    <t>Music</t>
  </si>
  <si>
    <t xml:space="preserve"> </t>
  </si>
  <si>
    <t>Table 2</t>
  </si>
  <si>
    <t>Table 1</t>
  </si>
  <si>
    <t>length of Aryan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</si>
</sst>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1" fillId="3" borderId="2" xfId="0" applyFont="1" applyFill="1" applyBorder="1"/>
    <xf numFmtId="0" fontId="1" fillId="2" borderId="1" xfId="0" applyFont="1" applyFill="1" applyBorder="1"/>
    <xf numFmtId="0" fontId="0" fillId="4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1768-2613-4444-ACF9-4A0558E06710}">
  <dimension ref="A1:U30"/>
  <sheetViews>
    <sheetView zoomScale="80" zoomScaleNormal="80" workbookViewId="0">
      <selection activeCell="O2" sqref="O2"/>
    </sheetView>
  </sheetViews>
  <sheetFormatPr defaultRowHeight="14.4" x14ac:dyDescent="0.3"/>
  <cols>
    <col min="2" max="2" width="14.5546875" customWidth="1"/>
    <col min="3" max="3" width="14.33203125" customWidth="1"/>
    <col min="4" max="4" width="15.5546875" bestFit="1" customWidth="1"/>
    <col min="5" max="5" width="15.5546875" customWidth="1"/>
    <col min="6" max="6" width="8.77734375" customWidth="1"/>
    <col min="7" max="7" width="11.21875" bestFit="1" customWidth="1"/>
    <col min="12" max="12" width="20.109375" bestFit="1" customWidth="1"/>
    <col min="13" max="13" width="10.77734375" customWidth="1"/>
    <col min="14" max="14" width="20.109375" customWidth="1"/>
    <col min="17" max="17" width="21" bestFit="1" customWidth="1"/>
    <col min="18" max="18" width="9" customWidth="1"/>
    <col min="19" max="19" width="12.5546875" bestFit="1" customWidth="1"/>
    <col min="20" max="20" width="9.6640625" bestFit="1" customWidth="1"/>
    <col min="21" max="21" width="10.2187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73</v>
      </c>
      <c r="F1" s="2" t="s">
        <v>4</v>
      </c>
      <c r="G1" s="2" t="s">
        <v>5</v>
      </c>
      <c r="H1" s="5" t="s">
        <v>58</v>
      </c>
      <c r="I1" s="5" t="s">
        <v>59</v>
      </c>
      <c r="J1" s="8" t="s">
        <v>68</v>
      </c>
      <c r="K1" s="8" t="s">
        <v>69</v>
      </c>
      <c r="L1" s="8" t="s">
        <v>70</v>
      </c>
      <c r="M1" s="8" t="s">
        <v>71</v>
      </c>
      <c r="N1" s="8" t="s">
        <v>72</v>
      </c>
      <c r="O1" s="8" t="s">
        <v>76</v>
      </c>
    </row>
    <row r="2" spans="1:21" x14ac:dyDescent="0.3">
      <c r="A2">
        <v>100</v>
      </c>
      <c r="B2" t="s">
        <v>6</v>
      </c>
      <c r="C2" t="s">
        <v>7</v>
      </c>
      <c r="D2" t="str">
        <f>CONCATENATE(B2," ",C2)</f>
        <v>Aryan Sharma</v>
      </c>
      <c r="E2" t="s">
        <v>74</v>
      </c>
      <c r="F2">
        <v>20000</v>
      </c>
      <c r="G2" t="s">
        <v>48</v>
      </c>
      <c r="H2" t="b">
        <f>EXACT(G2,"Sales")</f>
        <v>0</v>
      </c>
      <c r="I2">
        <f>LEN(D2)</f>
        <v>12</v>
      </c>
      <c r="J2" t="str">
        <f>LEFT(D2,SEARCH(" ",D2)-1)</f>
        <v>Aryan</v>
      </c>
      <c r="K2" t="str">
        <f>RIGHT(D2,LEN(D2)-SEARCH(" ",D2))</f>
        <v>Sharma</v>
      </c>
      <c r="L2" t="str">
        <f t="shared" ref="L2:L25" si="0">IF(F2&lt;30000,"JUNIOR","SENIOR")</f>
        <v>JUNIOR</v>
      </c>
      <c r="M2">
        <v>10000</v>
      </c>
      <c r="N2">
        <v>15000</v>
      </c>
      <c r="O2" t="str">
        <f>IF(AND(E2="M",M2+N2&lt;F2),"SUCCESS","FAILURE")</f>
        <v>FAILURE</v>
      </c>
    </row>
    <row r="3" spans="1:21" x14ac:dyDescent="0.3">
      <c r="A3">
        <v>101</v>
      </c>
      <c r="B3" t="s">
        <v>8</v>
      </c>
      <c r="C3" t="s">
        <v>9</v>
      </c>
      <c r="D3" t="str">
        <f t="shared" ref="D3:D25" si="1">CONCATENATE(B3," ",C3)</f>
        <v>Priya Bhatia</v>
      </c>
      <c r="E3" t="s">
        <v>75</v>
      </c>
      <c r="F3">
        <v>21000</v>
      </c>
      <c r="G3" t="s">
        <v>49</v>
      </c>
      <c r="H3" t="b">
        <f t="shared" ref="H3:H25" si="2">EXACT(G3,"Sales")</f>
        <v>1</v>
      </c>
      <c r="I3">
        <f t="shared" ref="I3:I25" si="3">LEN(D3)</f>
        <v>12</v>
      </c>
      <c r="J3" t="str">
        <f t="shared" ref="J3:J25" si="4">LEFT(D3,SEARCH(" ",D3)-1)</f>
        <v>Priya</v>
      </c>
      <c r="K3" t="str">
        <f t="shared" ref="K3:K25" si="5">RIGHT(D3,LEN(D3)-SEARCH(" ",D3))</f>
        <v>Bhatia</v>
      </c>
      <c r="L3" t="str">
        <f t="shared" si="0"/>
        <v>JUNIOR</v>
      </c>
      <c r="M3">
        <v>10000</v>
      </c>
      <c r="N3">
        <v>15000</v>
      </c>
      <c r="O3" t="str">
        <f t="shared" ref="O3:O25" si="6">IF(AND(E3="M",M3+N3&lt;F3),"SUCCESS","FAILURE")</f>
        <v>FAILURE</v>
      </c>
    </row>
    <row r="4" spans="1:21" x14ac:dyDescent="0.3">
      <c r="A4">
        <v>102</v>
      </c>
      <c r="B4" t="s">
        <v>11</v>
      </c>
      <c r="C4" t="s">
        <v>10</v>
      </c>
      <c r="D4" t="str">
        <f t="shared" si="1"/>
        <v>Bhavana Mishar</v>
      </c>
      <c r="E4" t="s">
        <v>75</v>
      </c>
      <c r="F4">
        <v>22000</v>
      </c>
      <c r="G4" t="s">
        <v>50</v>
      </c>
      <c r="H4" t="b">
        <f t="shared" si="2"/>
        <v>0</v>
      </c>
      <c r="I4">
        <f t="shared" si="3"/>
        <v>14</v>
      </c>
      <c r="J4" t="str">
        <f t="shared" si="4"/>
        <v>Bhavana</v>
      </c>
      <c r="K4" t="str">
        <f t="shared" si="5"/>
        <v>Mishar</v>
      </c>
      <c r="L4" t="str">
        <f t="shared" si="0"/>
        <v>JUNIOR</v>
      </c>
      <c r="M4">
        <v>10000</v>
      </c>
      <c r="N4">
        <v>15000</v>
      </c>
      <c r="O4" t="str">
        <f t="shared" si="6"/>
        <v>FAILURE</v>
      </c>
    </row>
    <row r="5" spans="1:21" x14ac:dyDescent="0.3">
      <c r="A5">
        <v>103</v>
      </c>
      <c r="B5" t="s">
        <v>12</v>
      </c>
      <c r="C5" t="s">
        <v>13</v>
      </c>
      <c r="D5" t="str">
        <f t="shared" si="1"/>
        <v>Rashmi Tanwar</v>
      </c>
      <c r="E5" t="s">
        <v>75</v>
      </c>
      <c r="F5">
        <v>23000</v>
      </c>
      <c r="G5" t="s">
        <v>51</v>
      </c>
      <c r="H5" t="b">
        <f t="shared" si="2"/>
        <v>0</v>
      </c>
      <c r="I5">
        <f t="shared" si="3"/>
        <v>13</v>
      </c>
      <c r="J5" t="str">
        <f t="shared" si="4"/>
        <v>Rashmi</v>
      </c>
      <c r="K5" t="str">
        <f t="shared" si="5"/>
        <v>Tanwar</v>
      </c>
      <c r="L5" t="str">
        <f t="shared" si="0"/>
        <v>JUNIOR</v>
      </c>
      <c r="M5">
        <v>10000</v>
      </c>
      <c r="N5">
        <v>15000</v>
      </c>
      <c r="O5" t="str">
        <f t="shared" si="6"/>
        <v>FAILURE</v>
      </c>
      <c r="Q5" t="s">
        <v>84</v>
      </c>
      <c r="R5">
        <f>LEN(D2)</f>
        <v>12</v>
      </c>
    </row>
    <row r="6" spans="1:21" x14ac:dyDescent="0.3">
      <c r="A6" s="9">
        <v>104</v>
      </c>
      <c r="B6" t="s">
        <v>14</v>
      </c>
      <c r="C6" t="s">
        <v>7</v>
      </c>
      <c r="D6" t="str">
        <f t="shared" si="1"/>
        <v>Shaurya Sharma</v>
      </c>
      <c r="E6" t="s">
        <v>74</v>
      </c>
      <c r="F6">
        <v>24000</v>
      </c>
      <c r="G6" t="s">
        <v>52</v>
      </c>
      <c r="H6" t="b">
        <f t="shared" si="2"/>
        <v>0</v>
      </c>
      <c r="I6">
        <f t="shared" si="3"/>
        <v>14</v>
      </c>
      <c r="J6" t="str">
        <f t="shared" si="4"/>
        <v>Shaurya</v>
      </c>
      <c r="K6" t="str">
        <f t="shared" si="5"/>
        <v>Sharma</v>
      </c>
      <c r="L6" t="str">
        <f t="shared" si="0"/>
        <v>JUNIOR</v>
      </c>
      <c r="M6">
        <v>10000</v>
      </c>
      <c r="N6">
        <v>15000</v>
      </c>
      <c r="O6" t="str">
        <f t="shared" si="6"/>
        <v>FAILURE</v>
      </c>
    </row>
    <row r="7" spans="1:21" x14ac:dyDescent="0.3">
      <c r="A7" s="10">
        <f>A6+1</f>
        <v>105</v>
      </c>
      <c r="B7" t="s">
        <v>15</v>
      </c>
      <c r="C7" t="s">
        <v>16</v>
      </c>
      <c r="D7" t="str">
        <f t="shared" si="1"/>
        <v>Jitendar Bhatt</v>
      </c>
      <c r="E7" t="s">
        <v>74</v>
      </c>
      <c r="G7" t="s">
        <v>53</v>
      </c>
      <c r="H7" t="b">
        <f t="shared" si="2"/>
        <v>0</v>
      </c>
      <c r="I7">
        <f t="shared" si="3"/>
        <v>14</v>
      </c>
      <c r="J7" t="str">
        <f t="shared" si="4"/>
        <v>Jitendar</v>
      </c>
      <c r="K7" t="str">
        <f t="shared" si="5"/>
        <v>Bhatt</v>
      </c>
      <c r="L7" t="str">
        <f t="shared" si="0"/>
        <v>JUNIOR</v>
      </c>
      <c r="M7">
        <v>10000</v>
      </c>
      <c r="N7">
        <v>15000</v>
      </c>
      <c r="O7" t="str">
        <f t="shared" si="6"/>
        <v>FAILURE</v>
      </c>
    </row>
    <row r="8" spans="1:21" x14ac:dyDescent="0.3">
      <c r="A8">
        <f t="shared" ref="A8:A25" si="7">A7+1</f>
        <v>106</v>
      </c>
      <c r="B8" t="s">
        <v>17</v>
      </c>
      <c r="C8" t="s">
        <v>18</v>
      </c>
      <c r="D8" t="str">
        <f t="shared" si="1"/>
        <v>Pawan  Midha</v>
      </c>
      <c r="E8" t="s">
        <v>74</v>
      </c>
      <c r="F8">
        <v>26000</v>
      </c>
      <c r="G8" t="s">
        <v>48</v>
      </c>
      <c r="H8" t="b">
        <f t="shared" si="2"/>
        <v>0</v>
      </c>
      <c r="I8">
        <f t="shared" si="3"/>
        <v>12</v>
      </c>
      <c r="J8" t="str">
        <f t="shared" si="4"/>
        <v>Pawan</v>
      </c>
      <c r="K8" t="str">
        <f t="shared" si="5"/>
        <v xml:space="preserve"> Midha</v>
      </c>
      <c r="L8" t="str">
        <f t="shared" si="0"/>
        <v>JUNIOR</v>
      </c>
      <c r="M8">
        <v>10000</v>
      </c>
      <c r="N8">
        <v>15000</v>
      </c>
      <c r="O8" t="str">
        <f t="shared" si="6"/>
        <v>SUCCESS</v>
      </c>
    </row>
    <row r="9" spans="1:21" x14ac:dyDescent="0.3">
      <c r="A9">
        <f t="shared" si="7"/>
        <v>107</v>
      </c>
      <c r="B9" t="s">
        <v>19</v>
      </c>
      <c r="C9" t="s">
        <v>16</v>
      </c>
      <c r="D9" t="str">
        <f t="shared" si="1"/>
        <v>Diksha Bhatt</v>
      </c>
      <c r="E9" t="s">
        <v>75</v>
      </c>
      <c r="F9">
        <v>27000</v>
      </c>
      <c r="G9" t="s">
        <v>49</v>
      </c>
      <c r="H9" t="b">
        <f t="shared" si="2"/>
        <v>1</v>
      </c>
      <c r="I9">
        <f t="shared" si="3"/>
        <v>12</v>
      </c>
      <c r="J9" t="str">
        <f t="shared" si="4"/>
        <v>Diksha</v>
      </c>
      <c r="K9" t="str">
        <f t="shared" si="5"/>
        <v>Bhatt</v>
      </c>
      <c r="L9" t="str">
        <f t="shared" si="0"/>
        <v>JUNIOR</v>
      </c>
      <c r="M9">
        <v>10000</v>
      </c>
      <c r="N9">
        <v>15000</v>
      </c>
      <c r="O9" t="str">
        <f t="shared" si="6"/>
        <v>FAILURE</v>
      </c>
      <c r="Q9" s="1" t="s">
        <v>47</v>
      </c>
    </row>
    <row r="10" spans="1:21" x14ac:dyDescent="0.3">
      <c r="A10">
        <f t="shared" si="7"/>
        <v>108</v>
      </c>
      <c r="B10" t="s">
        <v>20</v>
      </c>
      <c r="C10" t="s">
        <v>21</v>
      </c>
      <c r="D10" t="str">
        <f t="shared" si="1"/>
        <v>Shubham  Joshi</v>
      </c>
      <c r="E10" t="s">
        <v>74</v>
      </c>
      <c r="F10">
        <v>28000</v>
      </c>
      <c r="G10" t="s">
        <v>50</v>
      </c>
      <c r="H10" t="b">
        <f t="shared" si="2"/>
        <v>0</v>
      </c>
      <c r="I10">
        <f t="shared" si="3"/>
        <v>14</v>
      </c>
      <c r="J10" t="str">
        <f t="shared" si="4"/>
        <v>Shubham</v>
      </c>
      <c r="K10" t="str">
        <f t="shared" si="5"/>
        <v xml:space="preserve"> Joshi</v>
      </c>
      <c r="L10" t="str">
        <f t="shared" si="0"/>
        <v>JUNIOR</v>
      </c>
      <c r="M10">
        <v>10000</v>
      </c>
      <c r="N10">
        <v>15000</v>
      </c>
      <c r="O10" t="str">
        <f t="shared" si="6"/>
        <v>SUCCESS</v>
      </c>
      <c r="Q10" s="6" t="s">
        <v>43</v>
      </c>
      <c r="R10" s="6" t="s">
        <v>44</v>
      </c>
      <c r="S10" s="6" t="s">
        <v>45</v>
      </c>
      <c r="T10" s="6" t="s">
        <v>46</v>
      </c>
    </row>
    <row r="11" spans="1:21" x14ac:dyDescent="0.3">
      <c r="A11">
        <f t="shared" si="7"/>
        <v>109</v>
      </c>
      <c r="B11" t="s">
        <v>22</v>
      </c>
      <c r="C11" t="s">
        <v>7</v>
      </c>
      <c r="D11" t="str">
        <f t="shared" si="1"/>
        <v>Om Sharma</v>
      </c>
      <c r="E11" t="s">
        <v>74</v>
      </c>
      <c r="F11">
        <v>29000</v>
      </c>
      <c r="G11" t="s">
        <v>51</v>
      </c>
      <c r="I11">
        <f t="shared" si="3"/>
        <v>9</v>
      </c>
      <c r="J11" t="str">
        <f t="shared" si="4"/>
        <v>Om</v>
      </c>
      <c r="K11" t="str">
        <f t="shared" si="5"/>
        <v>Sharma</v>
      </c>
      <c r="L11" t="str">
        <f t="shared" si="0"/>
        <v>JUNIOR</v>
      </c>
      <c r="M11">
        <v>10000</v>
      </c>
      <c r="N11">
        <v>15000</v>
      </c>
      <c r="O11" t="str">
        <f t="shared" si="6"/>
        <v>SUCCESS</v>
      </c>
      <c r="Q11" s="3">
        <f>MIN(F2:F25)</f>
        <v>20000</v>
      </c>
      <c r="R11" s="3">
        <f>MAX(F2:F25)</f>
        <v>43000</v>
      </c>
      <c r="S11" s="3">
        <f>AVERAGE(F2:F25)</f>
        <v>31782.608695652172</v>
      </c>
      <c r="T11" s="3">
        <f>MEDIAN(F2:F25)</f>
        <v>32000</v>
      </c>
    </row>
    <row r="12" spans="1:21" x14ac:dyDescent="0.3">
      <c r="A12">
        <f t="shared" si="7"/>
        <v>110</v>
      </c>
      <c r="B12" t="s">
        <v>23</v>
      </c>
      <c r="C12" t="s">
        <v>24</v>
      </c>
      <c r="D12" t="str">
        <f t="shared" si="1"/>
        <v>Vidushi Sachdeva</v>
      </c>
      <c r="E12" t="s">
        <v>75</v>
      </c>
      <c r="F12">
        <v>30000</v>
      </c>
      <c r="G12" t="s">
        <v>52</v>
      </c>
      <c r="H12" t="b">
        <f t="shared" si="2"/>
        <v>0</v>
      </c>
      <c r="I12">
        <f t="shared" si="3"/>
        <v>16</v>
      </c>
      <c r="J12" t="str">
        <f t="shared" si="4"/>
        <v>Vidushi</v>
      </c>
      <c r="K12" t="str">
        <f t="shared" si="5"/>
        <v>Sachdeva</v>
      </c>
      <c r="L12" t="str">
        <f t="shared" si="0"/>
        <v>SENIOR</v>
      </c>
      <c r="M12">
        <v>10000</v>
      </c>
      <c r="N12">
        <v>15000</v>
      </c>
      <c r="O12" t="str">
        <f t="shared" si="6"/>
        <v>FAILURE</v>
      </c>
    </row>
    <row r="13" spans="1:21" x14ac:dyDescent="0.3">
      <c r="A13">
        <f t="shared" si="7"/>
        <v>111</v>
      </c>
      <c r="B13" t="s">
        <v>25</v>
      </c>
      <c r="C13" t="s">
        <v>26</v>
      </c>
      <c r="D13" t="str">
        <f t="shared" si="1"/>
        <v>Naveen Mishra</v>
      </c>
      <c r="E13" t="s">
        <v>74</v>
      </c>
      <c r="F13">
        <v>31000</v>
      </c>
      <c r="G13" t="s">
        <v>53</v>
      </c>
      <c r="I13">
        <f t="shared" si="3"/>
        <v>13</v>
      </c>
      <c r="J13" t="str">
        <f t="shared" si="4"/>
        <v>Naveen</v>
      </c>
      <c r="K13" t="str">
        <f t="shared" si="5"/>
        <v>Mishra</v>
      </c>
      <c r="L13" t="str">
        <f t="shared" si="0"/>
        <v>SENIOR</v>
      </c>
      <c r="M13">
        <v>10000</v>
      </c>
      <c r="N13">
        <v>15000</v>
      </c>
      <c r="O13" t="str">
        <f t="shared" si="6"/>
        <v>SUCCESS</v>
      </c>
      <c r="Q13" s="6" t="s">
        <v>54</v>
      </c>
      <c r="R13" s="6" t="s">
        <v>67</v>
      </c>
    </row>
    <row r="14" spans="1:21" x14ac:dyDescent="0.3">
      <c r="A14">
        <f t="shared" si="7"/>
        <v>112</v>
      </c>
      <c r="B14" t="s">
        <v>27</v>
      </c>
      <c r="C14" t="s">
        <v>28</v>
      </c>
      <c r="D14" t="str">
        <f t="shared" si="1"/>
        <v>Kalmesh  Yadav</v>
      </c>
      <c r="E14" t="s">
        <v>74</v>
      </c>
      <c r="F14">
        <v>32000</v>
      </c>
      <c r="G14" t="s">
        <v>48</v>
      </c>
      <c r="H14" t="b">
        <f t="shared" si="2"/>
        <v>0</v>
      </c>
      <c r="I14">
        <f t="shared" si="3"/>
        <v>14</v>
      </c>
      <c r="J14" t="str">
        <f t="shared" si="4"/>
        <v>Kalmesh</v>
      </c>
      <c r="K14" t="str">
        <f t="shared" si="5"/>
        <v xml:space="preserve"> Yadav</v>
      </c>
      <c r="L14" t="str">
        <f t="shared" si="0"/>
        <v>SENIOR</v>
      </c>
      <c r="M14">
        <v>10000</v>
      </c>
      <c r="N14">
        <v>15000</v>
      </c>
      <c r="O14" t="str">
        <f t="shared" si="6"/>
        <v>SUCCESS</v>
      </c>
      <c r="Q14" s="3" t="s">
        <v>48</v>
      </c>
      <c r="R14" s="3">
        <f t="shared" ref="R14:R19" si="8">SUMIF(G2:G25,Q14,F2:F25)</f>
        <v>116000</v>
      </c>
      <c r="U14" s="3" t="s">
        <v>55</v>
      </c>
    </row>
    <row r="15" spans="1:21" x14ac:dyDescent="0.3">
      <c r="A15">
        <f t="shared" si="7"/>
        <v>113</v>
      </c>
      <c r="B15" t="s">
        <v>29</v>
      </c>
      <c r="C15" t="s">
        <v>7</v>
      </c>
      <c r="D15" t="str">
        <f t="shared" si="1"/>
        <v>Chetan Sharma</v>
      </c>
      <c r="E15" t="s">
        <v>74</v>
      </c>
      <c r="F15">
        <v>33000</v>
      </c>
      <c r="G15" t="s">
        <v>49</v>
      </c>
      <c r="H15" t="b">
        <f t="shared" si="2"/>
        <v>1</v>
      </c>
      <c r="I15">
        <f t="shared" si="3"/>
        <v>13</v>
      </c>
      <c r="J15" t="str">
        <f t="shared" si="4"/>
        <v>Chetan</v>
      </c>
      <c r="K15" t="str">
        <f t="shared" si="5"/>
        <v>Sharma</v>
      </c>
      <c r="L15" t="str">
        <f t="shared" si="0"/>
        <v>SENIOR</v>
      </c>
      <c r="M15">
        <v>10000</v>
      </c>
      <c r="N15">
        <v>15000</v>
      </c>
      <c r="O15" t="str">
        <f t="shared" si="6"/>
        <v>SUCCESS</v>
      </c>
      <c r="Q15" s="3" t="s">
        <v>49</v>
      </c>
      <c r="R15" s="3">
        <f t="shared" si="8"/>
        <v>120000</v>
      </c>
      <c r="U15" s="3" t="s">
        <v>56</v>
      </c>
    </row>
    <row r="16" spans="1:21" x14ac:dyDescent="0.3">
      <c r="A16">
        <f t="shared" si="7"/>
        <v>114</v>
      </c>
      <c r="B16" t="s">
        <v>30</v>
      </c>
      <c r="C16" t="s">
        <v>26</v>
      </c>
      <c r="D16" t="str">
        <f t="shared" si="1"/>
        <v>Raj Mishra</v>
      </c>
      <c r="E16" t="s">
        <v>74</v>
      </c>
      <c r="F16">
        <v>34000</v>
      </c>
      <c r="G16" t="s">
        <v>50</v>
      </c>
      <c r="I16">
        <f t="shared" si="3"/>
        <v>10</v>
      </c>
      <c r="J16" t="str">
        <f t="shared" si="4"/>
        <v>Raj</v>
      </c>
      <c r="K16" t="str">
        <f t="shared" si="5"/>
        <v>Mishra</v>
      </c>
      <c r="L16" t="str">
        <f t="shared" si="0"/>
        <v>SENIOR</v>
      </c>
      <c r="M16">
        <v>10000</v>
      </c>
      <c r="N16">
        <v>15000</v>
      </c>
      <c r="O16" t="str">
        <f t="shared" si="6"/>
        <v>SUCCESS</v>
      </c>
      <c r="Q16" s="3" t="s">
        <v>50</v>
      </c>
      <c r="R16" s="3">
        <f t="shared" si="8"/>
        <v>124000</v>
      </c>
      <c r="U16" s="3" t="s">
        <v>57</v>
      </c>
    </row>
    <row r="17" spans="1:20" x14ac:dyDescent="0.3">
      <c r="A17">
        <f t="shared" si="7"/>
        <v>115</v>
      </c>
      <c r="B17" t="s">
        <v>31</v>
      </c>
      <c r="C17" t="s">
        <v>9</v>
      </c>
      <c r="D17" t="str">
        <f t="shared" si="1"/>
        <v>Rohan Bhatia</v>
      </c>
      <c r="E17" t="s">
        <v>74</v>
      </c>
      <c r="F17">
        <v>35000</v>
      </c>
      <c r="G17" t="s">
        <v>51</v>
      </c>
      <c r="H17" t="b">
        <f t="shared" si="2"/>
        <v>0</v>
      </c>
      <c r="I17">
        <f t="shared" si="3"/>
        <v>12</v>
      </c>
      <c r="J17" t="str">
        <f t="shared" si="4"/>
        <v>Rohan</v>
      </c>
      <c r="K17" t="str">
        <f t="shared" si="5"/>
        <v>Bhatia</v>
      </c>
      <c r="L17" t="str">
        <f t="shared" si="0"/>
        <v>SENIOR</v>
      </c>
      <c r="M17">
        <v>10000</v>
      </c>
      <c r="N17">
        <v>15000</v>
      </c>
      <c r="O17" t="str">
        <f t="shared" si="6"/>
        <v>SUCCESS</v>
      </c>
      <c r="Q17" s="3" t="s">
        <v>51</v>
      </c>
      <c r="R17" s="3">
        <f t="shared" si="8"/>
        <v>128000</v>
      </c>
    </row>
    <row r="18" spans="1:20" x14ac:dyDescent="0.3">
      <c r="A18">
        <f t="shared" si="7"/>
        <v>116</v>
      </c>
      <c r="B18" t="s">
        <v>32</v>
      </c>
      <c r="C18" t="s">
        <v>33</v>
      </c>
      <c r="D18" t="str">
        <f t="shared" si="1"/>
        <v>Shivam Singh</v>
      </c>
      <c r="E18" t="s">
        <v>74</v>
      </c>
      <c r="F18">
        <v>36000</v>
      </c>
      <c r="G18" t="s">
        <v>52</v>
      </c>
      <c r="H18" t="b">
        <f t="shared" si="2"/>
        <v>0</v>
      </c>
      <c r="I18">
        <f t="shared" si="3"/>
        <v>12</v>
      </c>
      <c r="J18" t="str">
        <f t="shared" si="4"/>
        <v>Shivam</v>
      </c>
      <c r="K18" t="str">
        <f t="shared" si="5"/>
        <v>Singh</v>
      </c>
      <c r="L18" t="str">
        <f t="shared" si="0"/>
        <v>SENIOR</v>
      </c>
      <c r="M18">
        <v>10000</v>
      </c>
      <c r="N18">
        <v>15000</v>
      </c>
      <c r="O18" t="str">
        <f t="shared" si="6"/>
        <v>SUCCESS</v>
      </c>
      <c r="Q18" s="3" t="s">
        <v>52</v>
      </c>
      <c r="R18" s="3">
        <f t="shared" si="8"/>
        <v>132000</v>
      </c>
    </row>
    <row r="19" spans="1:20" x14ac:dyDescent="0.3">
      <c r="A19">
        <f t="shared" si="7"/>
        <v>117</v>
      </c>
      <c r="B19" t="s">
        <v>8</v>
      </c>
      <c r="C19" t="s">
        <v>34</v>
      </c>
      <c r="D19" t="str">
        <f t="shared" si="1"/>
        <v>Priya Sangwan</v>
      </c>
      <c r="E19" t="s">
        <v>75</v>
      </c>
      <c r="F19">
        <v>37000</v>
      </c>
      <c r="G19" t="s">
        <v>53</v>
      </c>
      <c r="H19" t="b">
        <f t="shared" si="2"/>
        <v>0</v>
      </c>
      <c r="I19">
        <f t="shared" si="3"/>
        <v>13</v>
      </c>
      <c r="J19" t="str">
        <f t="shared" si="4"/>
        <v>Priya</v>
      </c>
      <c r="K19" t="str">
        <f t="shared" si="5"/>
        <v>Sangwan</v>
      </c>
      <c r="L19" t="str">
        <f t="shared" si="0"/>
        <v>SENIOR</v>
      </c>
      <c r="M19">
        <v>10000</v>
      </c>
      <c r="N19">
        <v>15000</v>
      </c>
      <c r="O19" t="str">
        <f t="shared" si="6"/>
        <v>FAILURE</v>
      </c>
      <c r="Q19" s="3" t="s">
        <v>53</v>
      </c>
      <c r="R19" s="3">
        <f t="shared" si="8"/>
        <v>111000</v>
      </c>
    </row>
    <row r="20" spans="1:20" x14ac:dyDescent="0.3">
      <c r="A20">
        <f t="shared" si="7"/>
        <v>118</v>
      </c>
      <c r="B20" t="s">
        <v>35</v>
      </c>
      <c r="C20" t="s">
        <v>7</v>
      </c>
      <c r="D20" t="str">
        <f t="shared" si="1"/>
        <v>Sourabh Sharma</v>
      </c>
      <c r="E20" t="s">
        <v>74</v>
      </c>
      <c r="F20">
        <v>38000</v>
      </c>
      <c r="G20" t="s">
        <v>48</v>
      </c>
      <c r="H20" t="b">
        <f t="shared" si="2"/>
        <v>0</v>
      </c>
      <c r="I20">
        <f t="shared" si="3"/>
        <v>14</v>
      </c>
      <c r="J20" t="str">
        <f t="shared" si="4"/>
        <v>Sourabh</v>
      </c>
      <c r="K20" t="str">
        <f t="shared" si="5"/>
        <v>Sharma</v>
      </c>
      <c r="L20" t="str">
        <f t="shared" si="0"/>
        <v>SENIOR</v>
      </c>
      <c r="M20">
        <v>10000</v>
      </c>
      <c r="N20">
        <v>15000</v>
      </c>
      <c r="O20" t="str">
        <f t="shared" si="6"/>
        <v>SUCCESS</v>
      </c>
      <c r="Q20" s="6" t="s">
        <v>62</v>
      </c>
      <c r="R20" s="6">
        <f>SUM(R14:R19)</f>
        <v>731000</v>
      </c>
    </row>
    <row r="21" spans="1:20" x14ac:dyDescent="0.3">
      <c r="A21">
        <f t="shared" si="7"/>
        <v>119</v>
      </c>
      <c r="B21" t="s">
        <v>36</v>
      </c>
      <c r="C21" t="s">
        <v>28</v>
      </c>
      <c r="D21" t="str">
        <f t="shared" si="1"/>
        <v>Lalit Yadav</v>
      </c>
      <c r="E21" t="s">
        <v>74</v>
      </c>
      <c r="F21">
        <v>39000</v>
      </c>
      <c r="G21" t="s">
        <v>49</v>
      </c>
      <c r="H21" t="b">
        <f t="shared" si="2"/>
        <v>1</v>
      </c>
      <c r="I21">
        <f t="shared" si="3"/>
        <v>11</v>
      </c>
      <c r="J21" t="str">
        <f t="shared" si="4"/>
        <v>Lalit</v>
      </c>
      <c r="K21" t="str">
        <f t="shared" si="5"/>
        <v>Yadav</v>
      </c>
      <c r="L21" t="str">
        <f t="shared" si="0"/>
        <v>SENIOR</v>
      </c>
      <c r="M21">
        <v>10000</v>
      </c>
      <c r="N21">
        <v>15000</v>
      </c>
      <c r="O21" t="str">
        <f t="shared" si="6"/>
        <v>SUCCESS</v>
      </c>
    </row>
    <row r="22" spans="1:20" x14ac:dyDescent="0.3">
      <c r="A22">
        <f t="shared" si="7"/>
        <v>120</v>
      </c>
      <c r="B22" t="s">
        <v>37</v>
      </c>
      <c r="C22" t="s">
        <v>21</v>
      </c>
      <c r="D22" t="str">
        <f t="shared" si="1"/>
        <v>Sumedha Joshi</v>
      </c>
      <c r="E22" t="s">
        <v>75</v>
      </c>
      <c r="F22">
        <v>40000</v>
      </c>
      <c r="G22" t="s">
        <v>50</v>
      </c>
      <c r="H22" t="b">
        <f t="shared" si="2"/>
        <v>0</v>
      </c>
      <c r="I22">
        <f t="shared" si="3"/>
        <v>13</v>
      </c>
      <c r="J22" t="str">
        <f t="shared" si="4"/>
        <v>Sumedha</v>
      </c>
      <c r="K22" t="str">
        <f t="shared" si="5"/>
        <v>Joshi</v>
      </c>
      <c r="L22" t="str">
        <f t="shared" si="0"/>
        <v>SENIOR</v>
      </c>
      <c r="M22">
        <v>10000</v>
      </c>
      <c r="N22">
        <v>15000</v>
      </c>
      <c r="O22" t="str">
        <f t="shared" si="6"/>
        <v>FAILURE</v>
      </c>
      <c r="Q22" s="6" t="s">
        <v>63</v>
      </c>
      <c r="R22" s="6" t="s">
        <v>64</v>
      </c>
      <c r="S22" s="6" t="s">
        <v>65</v>
      </c>
      <c r="T22" s="6" t="s">
        <v>66</v>
      </c>
    </row>
    <row r="23" spans="1:20" x14ac:dyDescent="0.3">
      <c r="A23">
        <f t="shared" si="7"/>
        <v>121</v>
      </c>
      <c r="B23" t="s">
        <v>38</v>
      </c>
      <c r="C23" t="s">
        <v>16</v>
      </c>
      <c r="D23" t="str">
        <f t="shared" si="1"/>
        <v>Mudha Bhatt</v>
      </c>
      <c r="E23" t="s">
        <v>75</v>
      </c>
      <c r="F23">
        <v>41000</v>
      </c>
      <c r="G23" t="s">
        <v>51</v>
      </c>
      <c r="H23" t="b">
        <f t="shared" si="2"/>
        <v>0</v>
      </c>
      <c r="I23">
        <f t="shared" si="3"/>
        <v>11</v>
      </c>
      <c r="J23" t="str">
        <f t="shared" si="4"/>
        <v>Mudha</v>
      </c>
      <c r="K23" t="str">
        <f t="shared" si="5"/>
        <v>Bhatt</v>
      </c>
      <c r="L23" t="str">
        <f t="shared" si="0"/>
        <v>SENIOR</v>
      </c>
      <c r="M23">
        <v>10000</v>
      </c>
      <c r="N23">
        <v>15000</v>
      </c>
      <c r="O23" t="str">
        <f t="shared" si="6"/>
        <v>FAILURE</v>
      </c>
      <c r="Q23" s="3">
        <f>COUNT(A2:I25)</f>
        <v>71</v>
      </c>
      <c r="R23" s="3">
        <f>COUNTA(A2:I25)</f>
        <v>212</v>
      </c>
      <c r="S23" s="3">
        <f>COUNTBLANK(A1:I25)</f>
        <v>4</v>
      </c>
      <c r="T23" s="3">
        <f>COUNTIF(I2:I25,12)</f>
        <v>6</v>
      </c>
    </row>
    <row r="24" spans="1:20" x14ac:dyDescent="0.3">
      <c r="A24">
        <f t="shared" si="7"/>
        <v>122</v>
      </c>
      <c r="B24" t="s">
        <v>39</v>
      </c>
      <c r="C24" t="s">
        <v>40</v>
      </c>
      <c r="D24" t="str">
        <f t="shared" si="1"/>
        <v>Priyanshi Mehra</v>
      </c>
      <c r="E24" t="s">
        <v>75</v>
      </c>
      <c r="F24">
        <v>42000</v>
      </c>
      <c r="G24" t="s">
        <v>52</v>
      </c>
      <c r="H24" t="b">
        <f t="shared" si="2"/>
        <v>0</v>
      </c>
      <c r="I24">
        <f t="shared" si="3"/>
        <v>15</v>
      </c>
      <c r="J24" t="str">
        <f t="shared" si="4"/>
        <v>Priyanshi</v>
      </c>
      <c r="K24" t="str">
        <f t="shared" si="5"/>
        <v>Mehra</v>
      </c>
      <c r="L24" t="str">
        <f t="shared" si="0"/>
        <v>SENIOR</v>
      </c>
      <c r="M24">
        <v>10000</v>
      </c>
      <c r="N24">
        <v>15000</v>
      </c>
      <c r="O24" t="str">
        <f t="shared" si="6"/>
        <v>FAILURE</v>
      </c>
    </row>
    <row r="25" spans="1:20" x14ac:dyDescent="0.3">
      <c r="A25">
        <f t="shared" si="7"/>
        <v>123</v>
      </c>
      <c r="B25" t="s">
        <v>41</v>
      </c>
      <c r="C25" t="s">
        <v>16</v>
      </c>
      <c r="D25" t="str">
        <f t="shared" si="1"/>
        <v>Alia  Bhatt</v>
      </c>
      <c r="E25" t="s">
        <v>75</v>
      </c>
      <c r="F25">
        <v>43000</v>
      </c>
      <c r="G25" t="s">
        <v>53</v>
      </c>
      <c r="H25" t="b">
        <f t="shared" si="2"/>
        <v>0</v>
      </c>
      <c r="I25">
        <f t="shared" si="3"/>
        <v>11</v>
      </c>
      <c r="J25" t="str">
        <f t="shared" si="4"/>
        <v>Alia</v>
      </c>
      <c r="K25" t="str">
        <f t="shared" si="5"/>
        <v xml:space="preserve"> Bhatt</v>
      </c>
      <c r="L25" t="str">
        <f t="shared" si="0"/>
        <v>SENIOR</v>
      </c>
      <c r="M25">
        <v>10000</v>
      </c>
      <c r="N25">
        <v>15000</v>
      </c>
      <c r="O25" t="str">
        <f t="shared" si="6"/>
        <v>FAILURE</v>
      </c>
    </row>
    <row r="26" spans="1:20" x14ac:dyDescent="0.3">
      <c r="D26" s="6" t="s">
        <v>42</v>
      </c>
      <c r="E26" s="6"/>
      <c r="F26" s="4">
        <f>SUM(F2:F25)</f>
        <v>731000</v>
      </c>
    </row>
    <row r="27" spans="1:20" x14ac:dyDescent="0.3">
      <c r="D27" s="4" t="s">
        <v>60</v>
      </c>
      <c r="E27" s="4"/>
      <c r="F27" s="4">
        <f>COUNT(A2:A25)</f>
        <v>24</v>
      </c>
    </row>
    <row r="29" spans="1:20" x14ac:dyDescent="0.3">
      <c r="B29" s="7"/>
      <c r="C29" s="7"/>
      <c r="D29" s="7"/>
      <c r="E29" s="7"/>
      <c r="F29" s="7"/>
    </row>
    <row r="30" spans="1:20" x14ac:dyDescent="0.3">
      <c r="D30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46D8-23BE-44F4-B1BD-1E7631B51B09}">
  <dimension ref="A1:D17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83</v>
      </c>
    </row>
    <row r="2" spans="1:4" x14ac:dyDescent="0.3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3">
      <c r="A3" s="3">
        <v>1</v>
      </c>
      <c r="B3" s="3">
        <v>98</v>
      </c>
      <c r="C3" s="3">
        <v>87</v>
      </c>
      <c r="D3" s="3">
        <f>VLOOKUP(A3,$A$13:$B$17,2,0)</f>
        <v>47</v>
      </c>
    </row>
    <row r="4" spans="1:4" x14ac:dyDescent="0.3">
      <c r="A4" s="3">
        <v>2</v>
      </c>
      <c r="B4" s="3">
        <v>93</v>
      </c>
      <c r="C4" s="3">
        <v>45</v>
      </c>
      <c r="D4" s="3">
        <f t="shared" ref="D4:D7" si="0">VLOOKUP(A4,$A$13:$B$17,2,0)</f>
        <v>23</v>
      </c>
    </row>
    <row r="5" spans="1:4" x14ac:dyDescent="0.3">
      <c r="A5" s="3">
        <v>3</v>
      </c>
      <c r="B5" s="3">
        <v>87</v>
      </c>
      <c r="C5" s="3">
        <v>78</v>
      </c>
      <c r="D5" s="3">
        <f t="shared" si="0"/>
        <v>65</v>
      </c>
    </row>
    <row r="6" spans="1:4" x14ac:dyDescent="0.3">
      <c r="A6" s="3">
        <v>4</v>
      </c>
      <c r="B6" s="3">
        <v>67</v>
      </c>
      <c r="C6" s="3">
        <v>65</v>
      </c>
      <c r="D6" s="3">
        <f t="shared" si="0"/>
        <v>98</v>
      </c>
    </row>
    <row r="7" spans="1:4" x14ac:dyDescent="0.3">
      <c r="A7" s="3">
        <v>5</v>
      </c>
      <c r="B7" s="3">
        <v>56</v>
      </c>
      <c r="C7" s="3">
        <v>45</v>
      </c>
      <c r="D7" s="3">
        <f t="shared" si="0"/>
        <v>93</v>
      </c>
    </row>
    <row r="11" spans="1:4" x14ac:dyDescent="0.3">
      <c r="A11" t="s">
        <v>82</v>
      </c>
    </row>
    <row r="12" spans="1:4" x14ac:dyDescent="0.3">
      <c r="A12" s="6" t="s">
        <v>77</v>
      </c>
      <c r="B12" s="6" t="s">
        <v>80</v>
      </c>
      <c r="C12" t="s">
        <v>81</v>
      </c>
    </row>
    <row r="13" spans="1:4" x14ac:dyDescent="0.3">
      <c r="A13" s="3">
        <v>5</v>
      </c>
      <c r="B13" s="3">
        <v>93</v>
      </c>
    </row>
    <row r="14" spans="1:4" x14ac:dyDescent="0.3">
      <c r="A14" s="3">
        <v>1</v>
      </c>
      <c r="B14" s="3">
        <v>47</v>
      </c>
    </row>
    <row r="15" spans="1:4" x14ac:dyDescent="0.3">
      <c r="A15" s="3">
        <v>3</v>
      </c>
      <c r="B15" s="3">
        <v>65</v>
      </c>
    </row>
    <row r="16" spans="1:4" x14ac:dyDescent="0.3">
      <c r="A16" s="3">
        <v>2</v>
      </c>
      <c r="B16" s="3">
        <v>23</v>
      </c>
    </row>
    <row r="17" spans="1:2" x14ac:dyDescent="0.3">
      <c r="A17" s="3">
        <v>4</v>
      </c>
      <c r="B17" s="3">
        <v>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FFD9-82D2-482F-9A9D-BA88E34C946F}">
  <dimension ref="A1:D14"/>
  <sheetViews>
    <sheetView workbookViewId="0">
      <selection activeCell="E7" sqref="E7"/>
    </sheetView>
  </sheetViews>
  <sheetFormatPr defaultRowHeight="14.4" x14ac:dyDescent="0.3"/>
  <sheetData>
    <row r="1" spans="1:4" x14ac:dyDescent="0.3">
      <c r="A1" t="s">
        <v>83</v>
      </c>
    </row>
    <row r="2" spans="1:4" x14ac:dyDescent="0.3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3">
      <c r="A3" s="3">
        <v>1</v>
      </c>
      <c r="B3" s="3">
        <v>99</v>
      </c>
      <c r="C3" s="3">
        <v>87</v>
      </c>
      <c r="D3" s="3">
        <v>47</v>
      </c>
    </row>
    <row r="4" spans="1:4" x14ac:dyDescent="0.3">
      <c r="A4" s="3">
        <v>2</v>
      </c>
      <c r="B4" s="3">
        <v>93</v>
      </c>
      <c r="C4" s="3">
        <v>45</v>
      </c>
      <c r="D4" s="3">
        <v>57</v>
      </c>
    </row>
    <row r="5" spans="1:4" x14ac:dyDescent="0.3">
      <c r="A5" s="3">
        <v>3</v>
      </c>
      <c r="B5" s="3">
        <v>87</v>
      </c>
      <c r="C5" s="3">
        <v>78</v>
      </c>
      <c r="D5" s="3">
        <v>89</v>
      </c>
    </row>
    <row r="6" spans="1:4" x14ac:dyDescent="0.3">
      <c r="A6" s="3">
        <v>4</v>
      </c>
      <c r="B6" s="3">
        <v>67</v>
      </c>
      <c r="C6" s="3">
        <v>65</v>
      </c>
      <c r="D6" s="3">
        <v>97</v>
      </c>
    </row>
    <row r="7" spans="1:4" x14ac:dyDescent="0.3">
      <c r="A7" s="3">
        <v>5</v>
      </c>
      <c r="B7" s="3">
        <f>HLOOKUP(B2,$A$12:$D$14,2,0)</f>
        <v>86</v>
      </c>
      <c r="C7" s="3">
        <f t="shared" ref="C7:D7" si="0">HLOOKUP(C2,$A$12:$D$14,2,0)</f>
        <v>56</v>
      </c>
      <c r="D7" s="3">
        <f t="shared" si="0"/>
        <v>34</v>
      </c>
    </row>
    <row r="8" spans="1:4" x14ac:dyDescent="0.3">
      <c r="A8" s="3">
        <v>6</v>
      </c>
      <c r="B8" s="3">
        <f>HLOOKUP(B2,A12:D14,3,0)</f>
        <v>87</v>
      </c>
      <c r="C8" s="3">
        <f t="shared" ref="C8:D8" si="1">HLOOKUP(C2,B12:E14,3,0)</f>
        <v>98</v>
      </c>
      <c r="D8" s="3">
        <f t="shared" si="1"/>
        <v>35</v>
      </c>
    </row>
    <row r="11" spans="1:4" x14ac:dyDescent="0.3">
      <c r="A11" t="s">
        <v>82</v>
      </c>
    </row>
    <row r="12" spans="1:4" x14ac:dyDescent="0.3">
      <c r="A12" s="6" t="s">
        <v>77</v>
      </c>
      <c r="B12" s="4" t="s">
        <v>78</v>
      </c>
      <c r="C12" s="4" t="s">
        <v>79</v>
      </c>
      <c r="D12" s="4" t="s">
        <v>80</v>
      </c>
    </row>
    <row r="13" spans="1:4" x14ac:dyDescent="0.3">
      <c r="A13" s="3">
        <v>5</v>
      </c>
      <c r="B13" s="3">
        <v>86</v>
      </c>
      <c r="C13" s="3">
        <v>56</v>
      </c>
      <c r="D13" s="3">
        <v>34</v>
      </c>
    </row>
    <row r="14" spans="1:4" x14ac:dyDescent="0.3">
      <c r="A14" s="3">
        <v>6</v>
      </c>
      <c r="B14" s="3">
        <v>87</v>
      </c>
      <c r="C14" s="3">
        <v>98</v>
      </c>
      <c r="D14" s="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F444-B1F3-4D4A-A28D-55DEC6282BE1}">
  <dimension ref="A1:G7"/>
  <sheetViews>
    <sheetView workbookViewId="0">
      <selection activeCell="G2" sqref="G2"/>
    </sheetView>
  </sheetViews>
  <sheetFormatPr defaultRowHeight="14.4" x14ac:dyDescent="0.3"/>
  <sheetData>
    <row r="1" spans="1:7" x14ac:dyDescent="0.3">
      <c r="A1" s="6" t="s">
        <v>77</v>
      </c>
      <c r="B1" s="6" t="s">
        <v>78</v>
      </c>
      <c r="C1" s="6" t="s">
        <v>79</v>
      </c>
      <c r="D1" s="6" t="s">
        <v>80</v>
      </c>
    </row>
    <row r="2" spans="1:7" x14ac:dyDescent="0.3">
      <c r="A2" s="3">
        <v>1</v>
      </c>
      <c r="B2" s="3">
        <v>99</v>
      </c>
      <c r="C2" s="3">
        <v>87</v>
      </c>
      <c r="D2" s="3">
        <v>47</v>
      </c>
      <c r="G2">
        <f>INDEX($A$2:$D$5,2,2)</f>
        <v>93</v>
      </c>
    </row>
    <row r="3" spans="1:7" x14ac:dyDescent="0.3">
      <c r="A3" s="3">
        <v>2</v>
      </c>
      <c r="B3" s="3">
        <v>93</v>
      </c>
      <c r="C3" s="3">
        <v>45</v>
      </c>
      <c r="D3" s="3">
        <v>57</v>
      </c>
    </row>
    <row r="4" spans="1:7" x14ac:dyDescent="0.3">
      <c r="A4" s="3">
        <v>3</v>
      </c>
      <c r="B4" s="3">
        <v>87</v>
      </c>
      <c r="C4" s="3">
        <v>78</v>
      </c>
      <c r="D4" s="3">
        <v>89</v>
      </c>
    </row>
    <row r="5" spans="1:7" x14ac:dyDescent="0.3">
      <c r="A5" s="3">
        <v>4</v>
      </c>
      <c r="B5" s="3">
        <v>67</v>
      </c>
      <c r="C5" s="3">
        <v>65</v>
      </c>
      <c r="D5" s="3">
        <v>97</v>
      </c>
    </row>
    <row r="6" spans="1:7" x14ac:dyDescent="0.3">
      <c r="A6" s="3"/>
      <c r="B6" s="3"/>
      <c r="C6" s="3"/>
      <c r="D6" s="3"/>
    </row>
    <row r="7" spans="1:7" x14ac:dyDescent="0.3">
      <c r="A7" s="3"/>
      <c r="B7" s="3"/>
      <c r="C7" s="3"/>
      <c r="D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3DF5-6947-40AC-9F16-9A63EB171E38}">
  <dimension ref="A1:D7"/>
  <sheetViews>
    <sheetView workbookViewId="0">
      <selection activeCell="H4" sqref="H4"/>
    </sheetView>
  </sheetViews>
  <sheetFormatPr defaultRowHeight="14.4" x14ac:dyDescent="0.3"/>
  <sheetData>
    <row r="1" spans="1:4" x14ac:dyDescent="0.3">
      <c r="A1" s="6" t="s">
        <v>77</v>
      </c>
      <c r="B1" s="6" t="s">
        <v>78</v>
      </c>
      <c r="C1" s="6" t="s">
        <v>79</v>
      </c>
      <c r="D1" s="6" t="s">
        <v>80</v>
      </c>
    </row>
    <row r="2" spans="1:4" x14ac:dyDescent="0.3">
      <c r="A2" s="3">
        <v>1</v>
      </c>
      <c r="B2" s="3">
        <v>99</v>
      </c>
      <c r="C2" s="3">
        <v>87</v>
      </c>
      <c r="D2" s="3">
        <v>47</v>
      </c>
    </row>
    <row r="3" spans="1:4" x14ac:dyDescent="0.3">
      <c r="A3" s="3">
        <v>2</v>
      </c>
      <c r="B3" s="3">
        <v>93</v>
      </c>
      <c r="C3" s="3">
        <v>45</v>
      </c>
      <c r="D3" s="3">
        <v>57</v>
      </c>
    </row>
    <row r="4" spans="1:4" x14ac:dyDescent="0.3">
      <c r="A4" s="3">
        <v>3</v>
      </c>
      <c r="B4" s="3">
        <v>87</v>
      </c>
      <c r="C4" s="3">
        <v>78</v>
      </c>
      <c r="D4" s="3">
        <v>89</v>
      </c>
    </row>
    <row r="5" spans="1:4" x14ac:dyDescent="0.3">
      <c r="A5" s="3">
        <v>4</v>
      </c>
      <c r="B5" s="3">
        <v>67</v>
      </c>
      <c r="C5" s="3">
        <v>65</v>
      </c>
      <c r="D5" s="3">
        <v>97</v>
      </c>
    </row>
    <row r="6" spans="1:4" x14ac:dyDescent="0.3">
      <c r="A6" s="3"/>
      <c r="B6" s="3"/>
      <c r="C6" s="3"/>
      <c r="D6" s="3"/>
    </row>
    <row r="7" spans="1:4" x14ac:dyDescent="0.3">
      <c r="A7" s="3"/>
      <c r="B7" s="3"/>
      <c r="C7" s="3"/>
      <c r="D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FUNCTIONS</vt:lpstr>
      <vt:lpstr>VLOOKUP</vt:lpstr>
      <vt:lpstr>HLOOKUP</vt:lpstr>
      <vt:lpstr>INDEX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Shan</dc:creator>
  <cp:lastModifiedBy>Vansh Shan</cp:lastModifiedBy>
  <dcterms:created xsi:type="dcterms:W3CDTF">2024-03-23T08:38:26Z</dcterms:created>
  <dcterms:modified xsi:type="dcterms:W3CDTF">2024-04-05T02:53:27Z</dcterms:modified>
</cp:coreProperties>
</file>