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namedSheetViews/namedSheetView1.xml" ContentType="application/vnd.ms-excel.namedsheetview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086082_corp_caixa_gov_br/Documents/Área de Trabalho/"/>
    </mc:Choice>
  </mc:AlternateContent>
  <xr:revisionPtr revIDLastSave="540" documentId="8_{BC3A40C7-85B1-4C7C-94EB-E87DB7CA1565}" xr6:coauthVersionLast="47" xr6:coauthVersionMax="47" xr10:uidLastSave="{6DA5F798-B1D6-4C39-ABB0-2FE87871BDF1}"/>
  <bookViews>
    <workbookView xWindow="-120" yWindow="-120" windowWidth="29040" windowHeight="15720" tabRatio="0" firstSheet="3" activeTab="3" xr2:uid="{8729C095-8DCB-45DB-87F4-F035A6045BFB}"/>
  </bookViews>
  <sheets>
    <sheet name="Data" sheetId="1" state="hidden" r:id="rId1"/>
    <sheet name="Controller" sheetId="2" state="hidden" r:id="rId2"/>
    <sheet name="Caixinha" sheetId="4" state="hidden" r:id="rId3"/>
    <sheet name="Dashboard" sheetId="3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</calcChain>
</file>

<file path=xl/sharedStrings.xml><?xml version="1.0" encoding="utf-8"?>
<sst xmlns="http://schemas.openxmlformats.org/spreadsheetml/2006/main" count="148" uniqueCount="51">
  <si>
    <t xml:space="preserve">Data </t>
  </si>
  <si>
    <t>Tipo</t>
  </si>
  <si>
    <t xml:space="preserve">Categoria </t>
  </si>
  <si>
    <t xml:space="preserve">Descrição </t>
  </si>
  <si>
    <t>Valor</t>
  </si>
  <si>
    <t>Operação Bancária</t>
  </si>
  <si>
    <t>Status</t>
  </si>
  <si>
    <t>Receita</t>
  </si>
  <si>
    <t>Salário</t>
  </si>
  <si>
    <t>Salário Mensal</t>
  </si>
  <si>
    <t>Crédito</t>
  </si>
  <si>
    <t>Confirmado</t>
  </si>
  <si>
    <t>Despesa</t>
  </si>
  <si>
    <t>Alimentação</t>
  </si>
  <si>
    <t>Supermercado</t>
  </si>
  <si>
    <t>Débito</t>
  </si>
  <si>
    <t>Venda</t>
  </si>
  <si>
    <t>Venda de Produto X</t>
  </si>
  <si>
    <t>Pendente</t>
  </si>
  <si>
    <t>Transporte</t>
  </si>
  <si>
    <t>Gasolina</t>
  </si>
  <si>
    <t>Dividendos</t>
  </si>
  <si>
    <t>Dividendos de Ações</t>
  </si>
  <si>
    <t>Saúde</t>
  </si>
  <si>
    <t>Consulta Médica</t>
  </si>
  <si>
    <t>Aluguel</t>
  </si>
  <si>
    <t>Aluguel de Imóvel</t>
  </si>
  <si>
    <t>Educação</t>
  </si>
  <si>
    <t>Material Escolar</t>
  </si>
  <si>
    <t>Freelance</t>
  </si>
  <si>
    <t>Projeto Freelance</t>
  </si>
  <si>
    <t>Lazer</t>
  </si>
  <si>
    <t>Cinema</t>
  </si>
  <si>
    <t>Bônus</t>
  </si>
  <si>
    <t>Bônus Anual</t>
  </si>
  <si>
    <t>Moradia</t>
  </si>
  <si>
    <t>Venda de Produto Y</t>
  </si>
  <si>
    <t>Restaurante</t>
  </si>
  <si>
    <t>Manutenção do Carro</t>
  </si>
  <si>
    <t>Exames Laboratoriais</t>
  </si>
  <si>
    <t>Curso Online</t>
  </si>
  <si>
    <t>Viagem</t>
  </si>
  <si>
    <t>Rótulos de Linha</t>
  </si>
  <si>
    <t>Total Geral</t>
  </si>
  <si>
    <t>Soma de Valor</t>
  </si>
  <si>
    <t>(Tudo)</t>
  </si>
  <si>
    <t>Mês</t>
  </si>
  <si>
    <t xml:space="preserve">Data de Lançamento 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</si>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</sst>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B6F5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FB6F58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4" borderId="0" applyNumberFormat="0" applyBorder="0" applyAlignment="0" applyProtection="0"/>
  </cellStyleXfs>
  <cellXfs count="12">
    <xf numFmtId="0" fontId="0" fillId="0" borderId="0" xfId="0"/>
    <xf numFmtId="44" fontId="0" fillId="0" borderId="0" xfId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/>
    </xf>
    <xf numFmtId="0" fontId="0" fillId="5" borderId="0" xfId="0" applyFill="1"/>
    <xf numFmtId="0" fontId="3" fillId="4" borderId="0" xfId="2" applyFont="1"/>
    <xf numFmtId="0" fontId="4" fillId="3" borderId="0" xfId="0" applyFont="1" applyFill="1"/>
  </cellXfs>
  <cellStyles count="3">
    <cellStyle name="60% - Ênfase2" xfId="2" builtinId="36"/>
    <cellStyle name="Moeda" xfId="1" builtinId="4"/>
    <cellStyle name="Normal" xfId="0" builtinId="0"/>
  </cellStyles>
  <dxfs count="5">
    <dxf>
      <numFmt numFmtId="19" formatCode="dd/mm/yyyy"/>
    </dxf>
    <dxf>
      <numFmt numFmtId="1" formatCode="0"/>
      <alignment horizontal="center" vertical="bottom" textRotation="0" wrapText="0" indent="0" justifyLastLine="0" shrinkToFit="0" readingOrder="0"/>
    </dxf>
    <dxf>
      <numFmt numFmtId="19" formatCode="dd/mm/yyyy"/>
    </dxf>
    <dxf>
      <fill>
        <patternFill>
          <bgColor rgb="FFFFFF00"/>
        </patternFill>
      </fill>
    </dxf>
    <dxf>
      <fill>
        <patternFill>
          <bgColor rgb="FFFB6F58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Estilo de Segmentação de Dados 1" pivot="0" table="0" count="6" xr9:uid="{D691FB9D-3982-4C2A-BDED-ACD885F32DAE}">
      <tableStyleElement type="wholeTable" dxfId="4"/>
      <tableStyleElement type="headerRow" dxfId="3"/>
    </tableStyle>
  </tableStyles>
  <colors>
    <mruColors>
      <color rgb="FFFB6F58"/>
      <color rgb="FFFB6F54"/>
    </mruColors>
  </colors>
  <extLst>
    <ext xmlns:x14="http://schemas.microsoft.com/office/spreadsheetml/2009/9/main" uri="{46F421CA-312F-682f-3DD2-61675219B42D}">
      <x14:dxfs count="4">
        <dxf>
          <fill>
            <patternFill>
              <bgColor rgb="FFFFFF00"/>
            </patternFill>
          </fill>
        </dxf>
        <dxf>
          <fill>
            <patternFill>
              <bgColor theme="5" tint="0.59996337778862885"/>
            </patternFill>
          </fill>
        </dxf>
        <dxf>
          <fill>
            <patternFill>
              <bgColor theme="9" tint="0.59996337778862885"/>
            </patternFill>
          </fill>
        </dxf>
        <dxf>
          <fill>
            <patternFill>
              <bgColor theme="8" tint="0.5999633777886288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unselectedItemWithData" dxfId="3"/>
            <x14:slicerStyleElement type="unselectedItemWithNoData" dxfId="2"/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[FinanceiraDIO.xlsx]Controller!Tabela dinâmica1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2">
                  <a:lumMod val="5000"/>
                  <a:lumOff val="95000"/>
                </a:schemeClr>
              </a:gs>
              <a:gs pos="21000">
                <a:schemeClr val="accent2">
                  <a:lumMod val="45000"/>
                  <a:lumOff val="55000"/>
                </a:schemeClr>
              </a:gs>
              <a:gs pos="23000">
                <a:schemeClr val="accent2">
                  <a:lumMod val="45000"/>
                  <a:lumOff val="55000"/>
                </a:schemeClr>
              </a:gs>
              <a:gs pos="91000">
                <a:srgbClr val="FB6F54"/>
              </a:gs>
            </a:gsLst>
            <a:lin ang="162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8380040794948715E-2"/>
          <c:y val="8.0042268317045431E-2"/>
          <c:w val="0.96161994070734147"/>
          <c:h val="0.838265118028428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Controller!$C$9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5000"/>
                    <a:lumOff val="95000"/>
                  </a:schemeClr>
                </a:gs>
                <a:gs pos="21000">
                  <a:schemeClr val="accent2">
                    <a:lumMod val="45000"/>
                    <a:lumOff val="55000"/>
                  </a:schemeClr>
                </a:gs>
                <a:gs pos="23000">
                  <a:schemeClr val="accent2">
                    <a:lumMod val="45000"/>
                    <a:lumOff val="55000"/>
                  </a:schemeClr>
                </a:gs>
                <a:gs pos="91000">
                  <a:srgbClr val="FB6F54"/>
                </a:gs>
              </a:gsLst>
              <a:lin ang="162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Controller!$B$10:$B$20</c:f>
              <c:strCache>
                <c:ptCount val="10"/>
                <c:pt idx="0">
                  <c:v>Alimentação</c:v>
                </c:pt>
                <c:pt idx="1">
                  <c:v>Aluguel</c:v>
                </c:pt>
                <c:pt idx="2">
                  <c:v>Dividendos</c:v>
                </c:pt>
                <c:pt idx="3">
                  <c:v>Educação</c:v>
                </c:pt>
                <c:pt idx="4">
                  <c:v>Freelance</c:v>
                </c:pt>
                <c:pt idx="5">
                  <c:v>Lazer</c:v>
                </c:pt>
                <c:pt idx="6">
                  <c:v>Salário</c:v>
                </c:pt>
                <c:pt idx="7">
                  <c:v>Saúde</c:v>
                </c:pt>
                <c:pt idx="8">
                  <c:v>Transporte</c:v>
                </c:pt>
                <c:pt idx="9">
                  <c:v>Venda</c:v>
                </c:pt>
              </c:strCache>
            </c:strRef>
          </c:cat>
          <c:val>
            <c:numRef>
              <c:f>Controller!$C$10:$C$20</c:f>
              <c:numCache>
                <c:formatCode>"R$"\ #,##0.00</c:formatCode>
                <c:ptCount val="10"/>
                <c:pt idx="0">
                  <c:v>400</c:v>
                </c:pt>
                <c:pt idx="1">
                  <c:v>1200</c:v>
                </c:pt>
                <c:pt idx="2">
                  <c:v>250</c:v>
                </c:pt>
                <c:pt idx="3">
                  <c:v>350</c:v>
                </c:pt>
                <c:pt idx="4">
                  <c:v>800</c:v>
                </c:pt>
                <c:pt idx="5">
                  <c:v>1000</c:v>
                </c:pt>
                <c:pt idx="6">
                  <c:v>5000</c:v>
                </c:pt>
                <c:pt idx="7">
                  <c:v>400</c:v>
                </c:pt>
                <c:pt idx="8">
                  <c:v>200</c:v>
                </c:pt>
                <c:pt idx="9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A-49D8-B94C-44F3E9307E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638251152"/>
        <c:axId val="1413193360"/>
      </c:barChart>
      <c:catAx>
        <c:axId val="16382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3193360"/>
        <c:crosses val="autoZero"/>
        <c:auto val="1"/>
        <c:lblAlgn val="ctr"/>
        <c:lblOffset val="100"/>
        <c:noMultiLvlLbl val="0"/>
      </c:catAx>
      <c:valAx>
        <c:axId val="141319336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63825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[FinanceiraDIO.xlsx]Controller!Tabela dinâmica2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2">
                  <a:lumMod val="5000"/>
                  <a:lumOff val="95000"/>
                </a:schemeClr>
              </a:gs>
              <a:gs pos="21000">
                <a:schemeClr val="accent2">
                  <a:lumMod val="45000"/>
                  <a:lumOff val="55000"/>
                </a:schemeClr>
              </a:gs>
              <a:gs pos="23000">
                <a:schemeClr val="accent2">
                  <a:lumMod val="45000"/>
                  <a:lumOff val="55000"/>
                </a:schemeClr>
              </a:gs>
              <a:gs pos="91000">
                <a:srgbClr val="FB6F54"/>
              </a:gs>
            </a:gsLst>
            <a:lin ang="162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2">
                  <a:lumMod val="5000"/>
                  <a:lumOff val="95000"/>
                </a:schemeClr>
              </a:gs>
              <a:gs pos="21000">
                <a:schemeClr val="accent2">
                  <a:lumMod val="45000"/>
                  <a:lumOff val="55000"/>
                </a:schemeClr>
              </a:gs>
              <a:gs pos="23000">
                <a:schemeClr val="accent2">
                  <a:lumMod val="45000"/>
                  <a:lumOff val="55000"/>
                </a:schemeClr>
              </a:gs>
              <a:gs pos="91000">
                <a:srgbClr val="FB6F54"/>
              </a:gs>
            </a:gsLst>
            <a:lin ang="16200000" scaled="1"/>
            <a:tileRect/>
          </a:gradFill>
          <a:ln>
            <a:noFill/>
          </a:ln>
          <a:effectLst/>
        </c:spPr>
      </c:pivotFmt>
      <c:pivotFmt>
        <c:idx val="4"/>
        <c:spPr>
          <a:gradFill flip="none" rotWithShape="1">
            <a:gsLst>
              <a:gs pos="0">
                <a:schemeClr val="accent2">
                  <a:lumMod val="5000"/>
                  <a:lumOff val="95000"/>
                </a:schemeClr>
              </a:gs>
              <a:gs pos="21000">
                <a:schemeClr val="accent2">
                  <a:lumMod val="45000"/>
                  <a:lumOff val="55000"/>
                </a:schemeClr>
              </a:gs>
              <a:gs pos="23000">
                <a:schemeClr val="accent2">
                  <a:lumMod val="45000"/>
                  <a:lumOff val="55000"/>
                </a:schemeClr>
              </a:gs>
              <a:gs pos="91000">
                <a:srgbClr val="FB6F54"/>
              </a:gs>
            </a:gsLst>
            <a:lin ang="16200000" scaled="1"/>
            <a:tileRect/>
          </a:gradFill>
          <a:ln>
            <a:noFill/>
          </a:ln>
          <a:effectLst/>
        </c:spPr>
      </c:pivotFmt>
      <c:pivotFmt>
        <c:idx val="5"/>
        <c:spPr>
          <a:gradFill flip="none" rotWithShape="1">
            <a:gsLst>
              <a:gs pos="0">
                <a:schemeClr val="accent2">
                  <a:lumMod val="5000"/>
                  <a:lumOff val="95000"/>
                </a:schemeClr>
              </a:gs>
              <a:gs pos="21000">
                <a:schemeClr val="accent2">
                  <a:lumMod val="45000"/>
                  <a:lumOff val="55000"/>
                </a:schemeClr>
              </a:gs>
              <a:gs pos="23000">
                <a:schemeClr val="accent2">
                  <a:lumMod val="45000"/>
                  <a:lumOff val="55000"/>
                </a:schemeClr>
              </a:gs>
              <a:gs pos="91000">
                <a:srgbClr val="FB6F54"/>
              </a:gs>
            </a:gsLst>
            <a:lin ang="16200000" scaled="1"/>
            <a:tileRect/>
          </a:gradFill>
          <a:ln>
            <a:noFill/>
          </a:ln>
          <a:effectLst/>
        </c:spPr>
      </c:pivotFmt>
      <c:pivotFmt>
        <c:idx val="6"/>
        <c:spPr>
          <a:gradFill flip="none" rotWithShape="1">
            <a:gsLst>
              <a:gs pos="0">
                <a:schemeClr val="accent2">
                  <a:lumMod val="5000"/>
                  <a:lumOff val="95000"/>
                </a:schemeClr>
              </a:gs>
              <a:gs pos="21000">
                <a:schemeClr val="accent2">
                  <a:lumMod val="45000"/>
                  <a:lumOff val="55000"/>
                </a:schemeClr>
              </a:gs>
              <a:gs pos="23000">
                <a:schemeClr val="accent2">
                  <a:lumMod val="45000"/>
                  <a:lumOff val="55000"/>
                </a:schemeClr>
              </a:gs>
              <a:gs pos="91000">
                <a:srgbClr val="FB6F54"/>
              </a:gs>
            </a:gsLst>
            <a:lin ang="16200000" scaled="1"/>
            <a:tileRect/>
          </a:gradFill>
          <a:ln>
            <a:noFill/>
          </a:ln>
          <a:effectLst/>
        </c:spPr>
      </c:pivotFmt>
      <c:pivotFmt>
        <c:idx val="7"/>
        <c:spPr>
          <a:gradFill flip="none" rotWithShape="1">
            <a:gsLst>
              <a:gs pos="0">
                <a:schemeClr val="accent2">
                  <a:lumMod val="5000"/>
                  <a:lumOff val="95000"/>
                </a:schemeClr>
              </a:gs>
              <a:gs pos="21000">
                <a:schemeClr val="accent2">
                  <a:lumMod val="45000"/>
                  <a:lumOff val="55000"/>
                </a:schemeClr>
              </a:gs>
              <a:gs pos="23000">
                <a:schemeClr val="accent2">
                  <a:lumMod val="45000"/>
                  <a:lumOff val="55000"/>
                </a:schemeClr>
              </a:gs>
              <a:gs pos="91000">
                <a:srgbClr val="FB6F54"/>
              </a:gs>
            </a:gsLst>
            <a:lin ang="16200000" scaled="1"/>
            <a:tileRect/>
          </a:gradFill>
          <a:ln>
            <a:noFill/>
          </a:ln>
          <a:effectLst/>
        </c:spPr>
      </c:pivotFmt>
      <c:pivotFmt>
        <c:idx val="8"/>
        <c:spPr>
          <a:gradFill flip="none" rotWithShape="1">
            <a:gsLst>
              <a:gs pos="0">
                <a:schemeClr val="accent2">
                  <a:lumMod val="5000"/>
                  <a:lumOff val="95000"/>
                </a:schemeClr>
              </a:gs>
              <a:gs pos="21000">
                <a:schemeClr val="accent2">
                  <a:lumMod val="45000"/>
                  <a:lumOff val="55000"/>
                </a:schemeClr>
              </a:gs>
              <a:gs pos="23000">
                <a:schemeClr val="accent2">
                  <a:lumMod val="45000"/>
                  <a:lumOff val="55000"/>
                </a:schemeClr>
              </a:gs>
              <a:gs pos="91000">
                <a:srgbClr val="FB6F54"/>
              </a:gs>
            </a:gsLst>
            <a:lin ang="16200000" scaled="1"/>
            <a:tileRect/>
          </a:gra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Controller!$F$20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5000"/>
                    <a:lumOff val="95000"/>
                  </a:schemeClr>
                </a:gs>
                <a:gs pos="21000">
                  <a:schemeClr val="accent2">
                    <a:lumMod val="45000"/>
                    <a:lumOff val="55000"/>
                  </a:schemeClr>
                </a:gs>
                <a:gs pos="23000">
                  <a:schemeClr val="accent2">
                    <a:lumMod val="45000"/>
                    <a:lumOff val="55000"/>
                  </a:schemeClr>
                </a:gs>
                <a:gs pos="91000">
                  <a:srgbClr val="FB6F54"/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Controller!$E$21:$E$27</c:f>
              <c:strCache>
                <c:ptCount val="6"/>
                <c:pt idx="0">
                  <c:v>Aluguel</c:v>
                </c:pt>
                <c:pt idx="1">
                  <c:v>Bônus</c:v>
                </c:pt>
                <c:pt idx="2">
                  <c:v>Dividendos</c:v>
                </c:pt>
                <c:pt idx="3">
                  <c:v>Freelance</c:v>
                </c:pt>
                <c:pt idx="4">
                  <c:v>Salário</c:v>
                </c:pt>
                <c:pt idx="5">
                  <c:v>Venda</c:v>
                </c:pt>
              </c:strCache>
            </c:strRef>
          </c:cat>
          <c:val>
            <c:numRef>
              <c:f>Controller!$F$21:$F$27</c:f>
              <c:numCache>
                <c:formatCode>"R$"\ #,##0.00</c:formatCode>
                <c:ptCount val="6"/>
                <c:pt idx="0">
                  <c:v>2400</c:v>
                </c:pt>
                <c:pt idx="1">
                  <c:v>1000</c:v>
                </c:pt>
                <c:pt idx="2">
                  <c:v>500</c:v>
                </c:pt>
                <c:pt idx="3">
                  <c:v>1600</c:v>
                </c:pt>
                <c:pt idx="4">
                  <c:v>10000</c:v>
                </c:pt>
                <c:pt idx="5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4-428A-A5FF-3D08CD3D6D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3221376"/>
        <c:axId val="228361040"/>
      </c:barChart>
      <c:catAx>
        <c:axId val="40322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8361040"/>
        <c:crosses val="autoZero"/>
        <c:auto val="1"/>
        <c:lblAlgn val="ctr"/>
        <c:lblOffset val="100"/>
        <c:noMultiLvlLbl val="0"/>
      </c:catAx>
      <c:valAx>
        <c:axId val="22836104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40322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elete val="1"/>
            <c:extLst/>
          </c:dLbls>
          <c:val>
            <c:numRef>
              <c:f>Caixinha!$F$4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7A-441F-B33C-A551F442730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11719343"/>
        <c:axId val="816224287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52000">
                  <a:srgbClr val="FB6F58"/>
                </a:gs>
                <a:gs pos="100000">
                  <a:schemeClr val="bg1">
                    <a:lumMod val="95000"/>
                    <a:alpha val="43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Caixinha!$F$3</c:f>
              <c:numCache>
                <c:formatCode>_("R$"* #,##0.00_);_("R$"* \(#,##0.00\);_("R$"* "-"??_);_(@_)</c:formatCode>
                <c:ptCount val="1"/>
                <c:pt idx="0">
                  <c:v>3548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A-441F-B33C-A551F4427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1584927"/>
        <c:axId val="677537615"/>
      </c:barChart>
      <c:catAx>
        <c:axId val="21117193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6224287"/>
        <c:crosses val="autoZero"/>
        <c:auto val="1"/>
        <c:lblAlgn val="ctr"/>
        <c:lblOffset val="100"/>
        <c:noMultiLvlLbl val="0"/>
      </c:catAx>
      <c:valAx>
        <c:axId val="816224287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2111719343"/>
        <c:crosses val="autoZero"/>
        <c:crossBetween val="between"/>
      </c:valAx>
      <c:valAx>
        <c:axId val="677537615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591584927"/>
        <c:crosses val="max"/>
        <c:crossBetween val="between"/>
      </c:valAx>
      <c:catAx>
        <c:axId val="591584927"/>
        <c:scaling>
          <c:orientation val="minMax"/>
        </c:scaling>
        <c:delete val="1"/>
        <c:axPos val="b"/>
        <c:majorTickMark val="out"/>
        <c:minorTickMark val="none"/>
        <c:tickLblPos val="nextTo"/>
        <c:crossAx val="67753761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231321</xdr:colOff>
      <xdr:row>28</xdr:row>
      <xdr:rowOff>12248</xdr:rowOff>
    </xdr:from>
    <xdr:to>
      <xdr:col>20</xdr:col>
      <xdr:colOff>304800</xdr:colOff>
      <xdr:row>48</xdr:row>
      <xdr:rowOff>169253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866C2C7B-909D-D10A-A5F5-5AF4856CDC34}"/>
            </a:ext>
          </a:extLst>
        </xdr:cNvPr>
        <xdr:cNvGrpSpPr/>
      </xdr:nvGrpSpPr>
      <xdr:grpSpPr>
        <a:xfrm>
          <a:off x="1774371" y="5346248"/>
          <a:ext cx="11112954" cy="3967005"/>
          <a:chOff x="1874386" y="4855484"/>
          <a:chExt cx="9824358" cy="3800318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6B5C3AB3-3CD3-F385-0F6D-9302FD83BB7C}"/>
              </a:ext>
            </a:extLst>
          </xdr:cNvPr>
          <xdr:cNvGrpSpPr/>
        </xdr:nvGrpSpPr>
        <xdr:grpSpPr>
          <a:xfrm>
            <a:off x="1874386" y="4855484"/>
            <a:ext cx="9824358" cy="3800318"/>
            <a:chOff x="1271134" y="4855484"/>
            <a:chExt cx="9824358" cy="3800318"/>
          </a:xfrm>
        </xdr:grpSpPr>
        <xdr:grpSp>
          <xdr:nvGrpSpPr>
            <xdr:cNvPr id="11" name="Agrupar 10">
              <a:extLst>
                <a:ext uri="{FF2B5EF4-FFF2-40B4-BE49-F238E27FC236}">
                  <a16:creationId xmlns:a16="http://schemas.microsoft.com/office/drawing/2014/main" id="{0A32DBE3-09E6-3CC1-192C-74A13E721B4B}"/>
                </a:ext>
              </a:extLst>
            </xdr:cNvPr>
            <xdr:cNvGrpSpPr/>
          </xdr:nvGrpSpPr>
          <xdr:grpSpPr>
            <a:xfrm>
              <a:off x="1271134" y="4855484"/>
              <a:ext cx="9824358" cy="3800318"/>
              <a:chOff x="1270000" y="4826002"/>
              <a:chExt cx="9769929" cy="3776505"/>
            </a:xfrm>
          </xdr:grpSpPr>
          <xdr:grpSp>
            <xdr:nvGrpSpPr>
              <xdr:cNvPr id="8" name="Agrupar 7">
                <a:extLst>
                  <a:ext uri="{FF2B5EF4-FFF2-40B4-BE49-F238E27FC236}">
                    <a16:creationId xmlns:a16="http://schemas.microsoft.com/office/drawing/2014/main" id="{5BA2CD12-0901-4E3E-8464-1BA3937BE2D7}"/>
                  </a:ext>
                </a:extLst>
              </xdr:cNvPr>
              <xdr:cNvGrpSpPr/>
            </xdr:nvGrpSpPr>
            <xdr:grpSpPr>
              <a:xfrm>
                <a:off x="1270000" y="4826002"/>
                <a:ext cx="9769929" cy="3776505"/>
                <a:chOff x="1479209" y="813638"/>
                <a:chExt cx="4883351" cy="3667648"/>
              </a:xfrm>
            </xdr:grpSpPr>
            <xdr:sp macro="" textlink="">
              <xdr:nvSpPr>
                <xdr:cNvPr id="9" name="Retângulo: Cantos Arredondados 8">
                  <a:extLst>
                    <a:ext uri="{FF2B5EF4-FFF2-40B4-BE49-F238E27FC236}">
                      <a16:creationId xmlns:a16="http://schemas.microsoft.com/office/drawing/2014/main" id="{A1003B6A-119F-60CC-294C-5846E4E81A5B}"/>
                    </a:ext>
                  </a:extLst>
                </xdr:cNvPr>
                <xdr:cNvSpPr/>
              </xdr:nvSpPr>
              <xdr:spPr>
                <a:xfrm>
                  <a:off x="1479209" y="818521"/>
                  <a:ext cx="4879862" cy="3662765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10" name="Retângulo: Cantos Superiores Arredondados 9">
                  <a:extLst>
                    <a:ext uri="{FF2B5EF4-FFF2-40B4-BE49-F238E27FC236}">
                      <a16:creationId xmlns:a16="http://schemas.microsoft.com/office/drawing/2014/main" id="{53521326-B462-678F-EC01-F002E0315C10}"/>
                    </a:ext>
                  </a:extLst>
                </xdr:cNvPr>
                <xdr:cNvSpPr/>
              </xdr:nvSpPr>
              <xdr:spPr>
                <a:xfrm>
                  <a:off x="1480737" y="813638"/>
                  <a:ext cx="4881823" cy="760568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FB6F54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A5D88C77-9BE4-4DBE-A818-105432972D7B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568333" y="5441410"/>
              <a:ext cx="8990819" cy="2904303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A2B0EEBF-6D8C-42FC-B8CB-00E3CC16BA82}"/>
                </a:ext>
              </a:extLst>
            </xdr:cNvPr>
            <xdr:cNvSpPr txBox="1"/>
          </xdr:nvSpPr>
          <xdr:spPr>
            <a:xfrm>
              <a:off x="1997626" y="5024437"/>
              <a:ext cx="2492375" cy="4841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17" name="Gráfico 16" descr="Dinheiro voador estrutura de tópicos">
            <a:extLst>
              <a:ext uri="{FF2B5EF4-FFF2-40B4-BE49-F238E27FC236}">
                <a16:creationId xmlns:a16="http://schemas.microsoft.com/office/drawing/2014/main" id="{512927AE-63EA-9062-7C14-58A8081401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055813" y="5024439"/>
            <a:ext cx="484187" cy="48418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231321</xdr:colOff>
      <xdr:row>6</xdr:row>
      <xdr:rowOff>126251</xdr:rowOff>
    </xdr:from>
    <xdr:to>
      <xdr:col>10</xdr:col>
      <xdr:colOff>412184</xdr:colOff>
      <xdr:row>27</xdr:row>
      <xdr:rowOff>92757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303C38DD-4748-AEFF-C3A7-CE1A63F6EB99}"/>
            </a:ext>
          </a:extLst>
        </xdr:cNvPr>
        <xdr:cNvGrpSpPr/>
      </xdr:nvGrpSpPr>
      <xdr:grpSpPr>
        <a:xfrm>
          <a:off x="1774371" y="1269251"/>
          <a:ext cx="5410088" cy="3967006"/>
          <a:chOff x="1874386" y="818174"/>
          <a:chExt cx="5681551" cy="3800319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95B66693-F0ED-AD82-E26D-F5CB6436AB40}"/>
              </a:ext>
            </a:extLst>
          </xdr:cNvPr>
          <xdr:cNvGrpSpPr/>
        </xdr:nvGrpSpPr>
        <xdr:grpSpPr>
          <a:xfrm>
            <a:off x="1874386" y="818174"/>
            <a:ext cx="5681551" cy="3800319"/>
            <a:chOff x="1480343" y="818174"/>
            <a:chExt cx="5681550" cy="3800319"/>
          </a:xfrm>
        </xdr:grpSpPr>
        <xdr:grpSp>
          <xdr:nvGrpSpPr>
            <xdr:cNvPr id="7" name="Agrupar 6">
              <a:extLst>
                <a:ext uri="{FF2B5EF4-FFF2-40B4-BE49-F238E27FC236}">
                  <a16:creationId xmlns:a16="http://schemas.microsoft.com/office/drawing/2014/main" id="{12557A50-BA48-CB56-62F4-905577770290}"/>
                </a:ext>
              </a:extLst>
            </xdr:cNvPr>
            <xdr:cNvGrpSpPr/>
          </xdr:nvGrpSpPr>
          <xdr:grpSpPr>
            <a:xfrm>
              <a:off x="1480343" y="818174"/>
              <a:ext cx="5681550" cy="3800319"/>
              <a:chOff x="1479209" y="813637"/>
              <a:chExt cx="4883351" cy="3667649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7958985F-3488-1C67-179C-0B73FDA9873D}"/>
                  </a:ext>
                </a:extLst>
              </xdr:cNvPr>
              <xdr:cNvSpPr/>
            </xdr:nvSpPr>
            <xdr:spPr>
              <a:xfrm>
                <a:off x="1479209" y="818521"/>
                <a:ext cx="4879862" cy="3662765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6" name="Retângulo: Cantos Superiores Arredondados 5">
                <a:extLst>
                  <a:ext uri="{FF2B5EF4-FFF2-40B4-BE49-F238E27FC236}">
                    <a16:creationId xmlns:a16="http://schemas.microsoft.com/office/drawing/2014/main" id="{1D689455-C80C-E71A-D0A5-BF11884EE0CF}"/>
                  </a:ext>
                </a:extLst>
              </xdr:cNvPr>
              <xdr:cNvSpPr/>
            </xdr:nvSpPr>
            <xdr:spPr>
              <a:xfrm>
                <a:off x="1480737" y="813637"/>
                <a:ext cx="4881823" cy="76545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B6F54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E872D0FD-1A11-49F6-A7F5-82EB7495380B}"/>
                </a:ext>
              </a:extLst>
            </xdr:cNvPr>
            <xdr:cNvGraphicFramePr>
              <a:graphicFrameLocks/>
            </xdr:cNvGraphicFramePr>
          </xdr:nvGraphicFramePr>
          <xdr:xfrm>
            <a:off x="2017363" y="1535700"/>
            <a:ext cx="4571277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FFEE0420-9AAE-4DE3-9B38-FF67A643785F}"/>
                </a:ext>
              </a:extLst>
            </xdr:cNvPr>
            <xdr:cNvSpPr txBox="1"/>
          </xdr:nvSpPr>
          <xdr:spPr>
            <a:xfrm>
              <a:off x="2255223" y="944563"/>
              <a:ext cx="2492375" cy="4841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19" name="Gráfico 18" descr="Registrar estrutura de tópicos">
            <a:extLst>
              <a:ext uri="{FF2B5EF4-FFF2-40B4-BE49-F238E27FC236}">
                <a16:creationId xmlns:a16="http://schemas.microsoft.com/office/drawing/2014/main" id="{6E2B6001-1F86-3BCD-1A4D-F9F22133F80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007377" y="927876"/>
            <a:ext cx="540562" cy="540562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8</xdr:row>
      <xdr:rowOff>75407</xdr:rowOff>
    </xdr:from>
    <xdr:to>
      <xdr:col>0</xdr:col>
      <xdr:colOff>1500188</xdr:colOff>
      <xdr:row>14</xdr:row>
      <xdr:rowOff>178595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2" name="Mês">
              <a:extLst>
                <a:ext uri="{FF2B5EF4-FFF2-40B4-BE49-F238E27FC236}">
                  <a16:creationId xmlns:a16="http://schemas.microsoft.com/office/drawing/2014/main" id="{6D20390A-4D99-4A45-88C8-CFC10A33FE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99407"/>
              <a:ext cx="1500188" cy="12461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231322</xdr:colOff>
      <xdr:row>0</xdr:row>
      <xdr:rowOff>108857</xdr:rowOff>
    </xdr:from>
    <xdr:to>
      <xdr:col>20</xdr:col>
      <xdr:colOff>285751</xdr:colOff>
      <xdr:row>5</xdr:row>
      <xdr:rowOff>163286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A24B5837-FA92-44FE-927A-86E7D6864EEF}"/>
            </a:ext>
          </a:extLst>
        </xdr:cNvPr>
        <xdr:cNvSpPr/>
      </xdr:nvSpPr>
      <xdr:spPr>
        <a:xfrm>
          <a:off x="1774372" y="108857"/>
          <a:ext cx="11093904" cy="1006929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383722</xdr:colOff>
      <xdr:row>1</xdr:row>
      <xdr:rowOff>166007</xdr:rowOff>
    </xdr:from>
    <xdr:to>
      <xdr:col>2</xdr:col>
      <xdr:colOff>449036</xdr:colOff>
      <xdr:row>5</xdr:row>
      <xdr:rowOff>68036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0945BD8C-62A5-4592-AD9C-C8DB5A2A4604}"/>
            </a:ext>
          </a:extLst>
        </xdr:cNvPr>
        <xdr:cNvSpPr/>
      </xdr:nvSpPr>
      <xdr:spPr>
        <a:xfrm>
          <a:off x="1921329" y="356507"/>
          <a:ext cx="650421" cy="66402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33337</xdr:colOff>
      <xdr:row>1</xdr:row>
      <xdr:rowOff>100011</xdr:rowOff>
    </xdr:from>
    <xdr:to>
      <xdr:col>6</xdr:col>
      <xdr:colOff>57150</xdr:colOff>
      <xdr:row>3</xdr:row>
      <xdr:rowOff>183355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453B3A01-8B88-B98A-6487-FB2BC92F259E}"/>
            </a:ext>
          </a:extLst>
        </xdr:cNvPr>
        <xdr:cNvSpPr txBox="1"/>
      </xdr:nvSpPr>
      <xdr:spPr>
        <a:xfrm>
          <a:off x="2738437" y="290511"/>
          <a:ext cx="1766888" cy="46434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>
              <a:latin typeface="Segoe UI Light" panose="020B0502040204020203" pitchFamily="34" charset="0"/>
              <a:cs typeface="Segoe UI Light" panose="020B0502040204020203" pitchFamily="34" charset="0"/>
            </a:rPr>
            <a:t>Hello</a:t>
          </a:r>
          <a:r>
            <a:rPr lang="pt-BR" sz="2000" b="1" baseline="0">
              <a:latin typeface="Segoe UI Light" panose="020B0502040204020203" pitchFamily="34" charset="0"/>
              <a:cs typeface="Segoe UI Light" panose="020B0502040204020203" pitchFamily="34" charset="0"/>
            </a:rPr>
            <a:t>, Matheus </a:t>
          </a:r>
          <a:endParaRPr lang="pt-BR" sz="20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3</xdr:col>
      <xdr:colOff>33337</xdr:colOff>
      <xdr:row>3</xdr:row>
      <xdr:rowOff>97630</xdr:rowOff>
    </xdr:from>
    <xdr:to>
      <xdr:col>6</xdr:col>
      <xdr:colOff>369093</xdr:colOff>
      <xdr:row>5</xdr:row>
      <xdr:rowOff>57150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B73FB5F7-E15D-422E-AED7-C66BD7EE6C60}"/>
            </a:ext>
          </a:extLst>
        </xdr:cNvPr>
        <xdr:cNvSpPr txBox="1"/>
      </xdr:nvSpPr>
      <xdr:spPr>
        <a:xfrm>
          <a:off x="2738437" y="669130"/>
          <a:ext cx="2078831" cy="3405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0">
              <a:solidFill>
                <a:schemeClr val="bg2">
                  <a:lumMod val="7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Acompanhamento</a:t>
          </a:r>
          <a:r>
            <a:rPr lang="pt-BR" sz="1200" b="0" baseline="0">
              <a:solidFill>
                <a:schemeClr val="bg2">
                  <a:lumMod val="7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Financeiro</a:t>
          </a:r>
          <a:endParaRPr lang="pt-BR" sz="1200" b="0">
            <a:solidFill>
              <a:schemeClr val="bg2">
                <a:lumMod val="75000"/>
              </a:schemeClr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9</xdr:col>
      <xdr:colOff>480673</xdr:colOff>
      <xdr:row>2</xdr:row>
      <xdr:rowOff>130969</xdr:rowOff>
    </xdr:from>
    <xdr:to>
      <xdr:col>16</xdr:col>
      <xdr:colOff>464344</xdr:colOff>
      <xdr:row>4</xdr:row>
      <xdr:rowOff>56131</xdr:rowOff>
    </xdr:to>
    <xdr:sp macro="" textlink="">
      <xdr:nvSpPr>
        <xdr:cNvPr id="24" name="Retângulo: Cantos Arredondados 2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D8F06DF-F46F-42F5-996F-71BDED173C46}"/>
            </a:ext>
          </a:extLst>
        </xdr:cNvPr>
        <xdr:cNvSpPr/>
      </xdr:nvSpPr>
      <xdr:spPr>
        <a:xfrm>
          <a:off x="6695736" y="511969"/>
          <a:ext cx="4067514" cy="306162"/>
        </a:xfrm>
        <a:prstGeom prst="round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>
              <a:solidFill>
                <a:schemeClr val="bg1">
                  <a:lumMod val="65000"/>
                </a:schemeClr>
              </a:solidFill>
            </a:rPr>
            <a:t>pesquisar dados...</a:t>
          </a:r>
        </a:p>
      </xdr:txBody>
    </xdr:sp>
    <xdr:clientData/>
  </xdr:twoCellAnchor>
  <xdr:twoCellAnchor editAs="oneCell">
    <xdr:from>
      <xdr:col>15</xdr:col>
      <xdr:colOff>547686</xdr:colOff>
      <xdr:row>2</xdr:row>
      <xdr:rowOff>142876</xdr:rowOff>
    </xdr:from>
    <xdr:to>
      <xdr:col>16</xdr:col>
      <xdr:colOff>261936</xdr:colOff>
      <xdr:row>4</xdr:row>
      <xdr:rowOff>59532</xdr:rowOff>
    </xdr:to>
    <xdr:pic>
      <xdr:nvPicPr>
        <xdr:cNvPr id="26" name="Gráfico 25" descr="Lupa com preenchimento sólido">
          <a:extLst>
            <a:ext uri="{FF2B5EF4-FFF2-40B4-BE49-F238E27FC236}">
              <a16:creationId xmlns:a16="http://schemas.microsoft.com/office/drawing/2014/main" id="{AEA6B889-A0D4-3558-DCE6-0E3F0F7E9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0263186" y="523876"/>
          <a:ext cx="297656" cy="297656"/>
        </a:xfrm>
        <a:prstGeom prst="rect">
          <a:avLst/>
        </a:prstGeom>
      </xdr:spPr>
    </xdr:pic>
    <xdr:clientData/>
  </xdr:twoCellAnchor>
  <xdr:twoCellAnchor editAs="oneCell">
    <xdr:from>
      <xdr:col>1</xdr:col>
      <xdr:colOff>121118</xdr:colOff>
      <xdr:row>0</xdr:row>
      <xdr:rowOff>127717</xdr:rowOff>
    </xdr:from>
    <xdr:to>
      <xdr:col>3</xdr:col>
      <xdr:colOff>107156</xdr:colOff>
      <xdr:row>5</xdr:row>
      <xdr:rowOff>59531</xdr:rowOff>
    </xdr:to>
    <xdr:pic>
      <xdr:nvPicPr>
        <xdr:cNvPr id="27" name="Imagem 26" descr="Imagens Personagens 3d PNG e Vetor, com Fundo Transparente ...">
          <a:extLst>
            <a:ext uri="{FF2B5EF4-FFF2-40B4-BE49-F238E27FC236}">
              <a16:creationId xmlns:a16="http://schemas.microsoft.com/office/drawing/2014/main" id="{26C11C0D-601E-7000-C788-719EE9DE212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741" b="33681"/>
        <a:stretch/>
      </xdr:blipFill>
      <xdr:spPr bwMode="auto">
        <a:xfrm>
          <a:off x="1668931" y="127717"/>
          <a:ext cx="1152850" cy="8843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</xdr:row>
      <xdr:rowOff>166688</xdr:rowOff>
    </xdr:from>
    <xdr:to>
      <xdr:col>0</xdr:col>
      <xdr:colOff>1535496</xdr:colOff>
      <xdr:row>4</xdr:row>
      <xdr:rowOff>139591</xdr:rowOff>
    </xdr:to>
    <xdr:sp macro="" textlink="">
      <xdr:nvSpPr>
        <xdr:cNvPr id="28" name="Retângulo: Cantos Arredondados 27">
          <a:extLst>
            <a:ext uri="{FF2B5EF4-FFF2-40B4-BE49-F238E27FC236}">
              <a16:creationId xmlns:a16="http://schemas.microsoft.com/office/drawing/2014/main" id="{0CAEFA25-DD97-6385-FE85-812B24BA657F}"/>
            </a:ext>
          </a:extLst>
        </xdr:cNvPr>
        <xdr:cNvSpPr/>
      </xdr:nvSpPr>
      <xdr:spPr>
        <a:xfrm>
          <a:off x="0" y="355546"/>
          <a:ext cx="1535496" cy="539476"/>
        </a:xfrm>
        <a:prstGeom prst="roundRect">
          <a:avLst>
            <a:gd name="adj" fmla="val 0"/>
          </a:avLst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Money App</a:t>
          </a:r>
        </a:p>
      </xdr:txBody>
    </xdr:sp>
    <xdr:clientData/>
  </xdr:twoCellAnchor>
  <xdr:twoCellAnchor editAs="oneCell">
    <xdr:from>
      <xdr:col>0</xdr:col>
      <xdr:colOff>910292</xdr:colOff>
      <xdr:row>1</xdr:row>
      <xdr:rowOff>180644</xdr:rowOff>
    </xdr:from>
    <xdr:to>
      <xdr:col>0</xdr:col>
      <xdr:colOff>1354849</xdr:colOff>
      <xdr:row>4</xdr:row>
      <xdr:rowOff>58628</xdr:rowOff>
    </xdr:to>
    <xdr:pic>
      <xdr:nvPicPr>
        <xdr:cNvPr id="30" name="Gráfico 29" descr="Dinheiro com preenchimento sólido">
          <a:extLst>
            <a:ext uri="{FF2B5EF4-FFF2-40B4-BE49-F238E27FC236}">
              <a16:creationId xmlns:a16="http://schemas.microsoft.com/office/drawing/2014/main" id="{2B1BA4B4-3377-8893-C0BA-6B7BD283AA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10292" y="369502"/>
          <a:ext cx="444557" cy="444557"/>
        </a:xfrm>
        <a:prstGeom prst="rect">
          <a:avLst/>
        </a:prstGeom>
      </xdr:spPr>
    </xdr:pic>
    <xdr:clientData/>
  </xdr:twoCellAnchor>
  <xdr:twoCellAnchor>
    <xdr:from>
      <xdr:col>11</xdr:col>
      <xdr:colOff>88446</xdr:colOff>
      <xdr:row>6</xdr:row>
      <xdr:rowOff>126251</xdr:rowOff>
    </xdr:from>
    <xdr:to>
      <xdr:col>20</xdr:col>
      <xdr:colOff>269309</xdr:colOff>
      <xdr:row>27</xdr:row>
      <xdr:rowOff>92757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54041433-D214-4B4A-90A4-EB22AF7FBA7C}"/>
            </a:ext>
          </a:extLst>
        </xdr:cNvPr>
        <xdr:cNvGrpSpPr/>
      </xdr:nvGrpSpPr>
      <xdr:grpSpPr>
        <a:xfrm>
          <a:off x="7441746" y="1269251"/>
          <a:ext cx="5410088" cy="3967006"/>
          <a:chOff x="1874386" y="818174"/>
          <a:chExt cx="5681551" cy="3800319"/>
        </a:xfrm>
      </xdr:grpSpPr>
      <xdr:grpSp>
        <xdr:nvGrpSpPr>
          <xdr:cNvPr id="32" name="Agrupar 31">
            <a:extLst>
              <a:ext uri="{FF2B5EF4-FFF2-40B4-BE49-F238E27FC236}">
                <a16:creationId xmlns:a16="http://schemas.microsoft.com/office/drawing/2014/main" id="{04A03866-0362-3A67-A41F-5A1E54ACEED9}"/>
              </a:ext>
            </a:extLst>
          </xdr:cNvPr>
          <xdr:cNvGrpSpPr/>
        </xdr:nvGrpSpPr>
        <xdr:grpSpPr>
          <a:xfrm>
            <a:off x="1874386" y="818174"/>
            <a:ext cx="5681551" cy="3800319"/>
            <a:chOff x="1480343" y="818174"/>
            <a:chExt cx="5681550" cy="3800319"/>
          </a:xfrm>
        </xdr:grpSpPr>
        <xdr:grpSp>
          <xdr:nvGrpSpPr>
            <xdr:cNvPr id="34" name="Agrupar 33">
              <a:extLst>
                <a:ext uri="{FF2B5EF4-FFF2-40B4-BE49-F238E27FC236}">
                  <a16:creationId xmlns:a16="http://schemas.microsoft.com/office/drawing/2014/main" id="{4F245DD3-7232-B222-F752-8066795B4E68}"/>
                </a:ext>
              </a:extLst>
            </xdr:cNvPr>
            <xdr:cNvGrpSpPr/>
          </xdr:nvGrpSpPr>
          <xdr:grpSpPr>
            <a:xfrm>
              <a:off x="1480343" y="818174"/>
              <a:ext cx="5681550" cy="3800319"/>
              <a:chOff x="1479209" y="813637"/>
              <a:chExt cx="4883351" cy="3667649"/>
            </a:xfrm>
          </xdr:grpSpPr>
          <xdr:sp macro="" textlink="">
            <xdr:nvSpPr>
              <xdr:cNvPr id="37" name="Retângulo: Cantos Arredondados 36">
                <a:extLst>
                  <a:ext uri="{FF2B5EF4-FFF2-40B4-BE49-F238E27FC236}">
                    <a16:creationId xmlns:a16="http://schemas.microsoft.com/office/drawing/2014/main" id="{6FED71EF-CFE6-1A63-103F-9B184DE2CF1A}"/>
                  </a:ext>
                </a:extLst>
              </xdr:cNvPr>
              <xdr:cNvSpPr/>
            </xdr:nvSpPr>
            <xdr:spPr>
              <a:xfrm>
                <a:off x="1479209" y="818521"/>
                <a:ext cx="4879862" cy="3662765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38" name="Retângulo: Cantos Superiores Arredondados 37">
                <a:extLst>
                  <a:ext uri="{FF2B5EF4-FFF2-40B4-BE49-F238E27FC236}">
                    <a16:creationId xmlns:a16="http://schemas.microsoft.com/office/drawing/2014/main" id="{1ED4F33A-8DB1-1C1E-2545-090B19BFC75C}"/>
                  </a:ext>
                </a:extLst>
              </xdr:cNvPr>
              <xdr:cNvSpPr/>
            </xdr:nvSpPr>
            <xdr:spPr>
              <a:xfrm>
                <a:off x="1480737" y="813637"/>
                <a:ext cx="4881823" cy="76545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B6F54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36" name="CaixaDeTexto 35">
              <a:extLst>
                <a:ext uri="{FF2B5EF4-FFF2-40B4-BE49-F238E27FC236}">
                  <a16:creationId xmlns:a16="http://schemas.microsoft.com/office/drawing/2014/main" id="{C6DB449B-4499-3E69-1F3B-7962C2969305}"/>
                </a:ext>
              </a:extLst>
            </xdr:cNvPr>
            <xdr:cNvSpPr txBox="1"/>
          </xdr:nvSpPr>
          <xdr:spPr>
            <a:xfrm>
              <a:off x="2185203" y="990187"/>
              <a:ext cx="2492375" cy="4841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Economias</a:t>
              </a:r>
            </a:p>
          </xdr:txBody>
        </xdr:sp>
      </xdr:grpSp>
      <xdr:pic>
        <xdr:nvPicPr>
          <xdr:cNvPr id="33" name="Gráfico 32" descr="Cofrinho estrutura de tópicos">
            <a:extLst>
              <a:ext uri="{FF2B5EF4-FFF2-40B4-BE49-F238E27FC236}">
                <a16:creationId xmlns:a16="http://schemas.microsoft.com/office/drawing/2014/main" id="{D364E214-F419-DA17-17ED-7E9ECCDF0A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rcRect/>
          <a:stretch/>
        </xdr:blipFill>
        <xdr:spPr>
          <a:xfrm>
            <a:off x="2007377" y="951605"/>
            <a:ext cx="540562" cy="493106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304801</xdr:colOff>
      <xdr:row>11</xdr:row>
      <xdr:rowOff>114300</xdr:rowOff>
    </xdr:from>
    <xdr:to>
      <xdr:col>18</xdr:col>
      <xdr:colOff>552451</xdr:colOff>
      <xdr:row>26</xdr:row>
      <xdr:rowOff>0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59F7783A-5FC9-4C76-B52A-5A2B16CCF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Tela cheia" id="{6E659AA4-AFB5-4A73-8B2C-E3094DB07292}"/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us Araujo de Melo" refreshedDate="45637.739466435189" createdVersion="8" refreshedVersion="8" minRefreshableVersion="3" recordCount="22" xr:uid="{94FAA6A6-4407-4FE6-A852-A68668E65D6B}">
  <cacheSource type="worksheet">
    <worksheetSource name="tbl_operations"/>
  </cacheSource>
  <cacheFields count="8">
    <cacheField name="Data " numFmtId="14">
      <sharedItems containsSemiMixedTypes="0" containsNonDate="0" containsDate="1" containsString="0" minDate="2023-09-15T00:00:00" maxDate="2023-11-23T00:00:00"/>
    </cacheField>
    <cacheField name="Mês" numFmtId="1">
      <sharedItems containsSemiMixedTypes="0" containsString="0" containsNumber="1" containsInteger="1" minValue="9" maxValue="11" count="3">
        <n v="11"/>
        <n v="10"/>
        <n v="9"/>
      </sharedItems>
    </cacheField>
    <cacheField name="Tipo" numFmtId="0">
      <sharedItems count="2">
        <s v="Receita"/>
        <s v="Despesa"/>
      </sharedItems>
    </cacheField>
    <cacheField name="Categoria " numFmtId="0">
      <sharedItems count="12">
        <s v="Salário"/>
        <s v="Alimentação"/>
        <s v="Venda"/>
        <s v="Transporte"/>
        <s v="Dividendos"/>
        <s v="Saúde"/>
        <s v="Aluguel"/>
        <s v="Educação"/>
        <s v="Freelance"/>
        <s v="Lazer"/>
        <s v="Bônus"/>
        <s v="Moradia"/>
      </sharedItems>
    </cacheField>
    <cacheField name="Descrição " numFmtId="0">
      <sharedItems/>
    </cacheField>
    <cacheField name="Valor" numFmtId="44">
      <sharedItems containsSemiMixedTypes="0" containsString="0" containsNumber="1" containsInteger="1" minValue="5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79965475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d v="2023-11-01T00:00:00"/>
    <x v="0"/>
    <x v="0"/>
    <x v="0"/>
    <s v="Salário Mensal"/>
    <n v="5000"/>
    <s v="Crédito"/>
    <s v="Confirmado"/>
  </r>
  <r>
    <d v="2023-11-02T00:00:00"/>
    <x v="0"/>
    <x v="1"/>
    <x v="1"/>
    <s v="Supermercado"/>
    <n v="300"/>
    <s v="Débito"/>
    <s v="Confirmado"/>
  </r>
  <r>
    <d v="2023-11-03T00:00:00"/>
    <x v="0"/>
    <x v="0"/>
    <x v="2"/>
    <s v="Venda de Produto X"/>
    <n v="150"/>
    <s v="Crédito"/>
    <s v="Pendente"/>
  </r>
  <r>
    <d v="2023-11-04T00:00:00"/>
    <x v="0"/>
    <x v="1"/>
    <x v="3"/>
    <s v="Gasolina"/>
    <n v="200"/>
    <s v="Débito"/>
    <s v="Confirmado"/>
  </r>
  <r>
    <d v="2023-11-05T00:00:00"/>
    <x v="0"/>
    <x v="0"/>
    <x v="4"/>
    <s v="Dividendos de Ações"/>
    <n v="250"/>
    <s v="Crédito"/>
    <s v="Confirmado"/>
  </r>
  <r>
    <d v="2023-11-06T00:00:00"/>
    <x v="0"/>
    <x v="1"/>
    <x v="5"/>
    <s v="Consulta Médica"/>
    <n v="400"/>
    <s v="Débito"/>
    <s v="Confirmado"/>
  </r>
  <r>
    <d v="2023-11-07T00:00:00"/>
    <x v="0"/>
    <x v="0"/>
    <x v="6"/>
    <s v="Aluguel de Imóvel"/>
    <n v="1200"/>
    <s v="Crédito"/>
    <s v="Confirmado"/>
  </r>
  <r>
    <d v="2023-11-08T00:00:00"/>
    <x v="0"/>
    <x v="1"/>
    <x v="7"/>
    <s v="Material Escolar"/>
    <n v="150"/>
    <s v="Débito"/>
    <s v="Confirmado"/>
  </r>
  <r>
    <d v="2023-10-09T00:00:00"/>
    <x v="1"/>
    <x v="0"/>
    <x v="8"/>
    <s v="Projeto Freelance"/>
    <n v="800"/>
    <s v="Crédito"/>
    <s v="Pendente"/>
  </r>
  <r>
    <d v="2023-10-10T00:00:00"/>
    <x v="1"/>
    <x v="1"/>
    <x v="9"/>
    <s v="Cinema"/>
    <n v="50"/>
    <s v="Débito"/>
    <s v="Confirmado"/>
  </r>
  <r>
    <d v="2023-10-11T00:00:00"/>
    <x v="1"/>
    <x v="0"/>
    <x v="10"/>
    <s v="Bônus Anual"/>
    <n v="1000"/>
    <s v="Crédito"/>
    <s v="Confirmado"/>
  </r>
  <r>
    <d v="2023-10-12T00:00:00"/>
    <x v="1"/>
    <x v="1"/>
    <x v="11"/>
    <s v="Aluguel"/>
    <n v="1500"/>
    <s v="Débito"/>
    <s v="Confirmado"/>
  </r>
  <r>
    <d v="2023-10-13T00:00:00"/>
    <x v="1"/>
    <x v="0"/>
    <x v="2"/>
    <s v="Venda de Produto Y"/>
    <n v="300"/>
    <s v="Crédito"/>
    <s v="Pendente"/>
  </r>
  <r>
    <d v="2023-11-14T00:00:00"/>
    <x v="0"/>
    <x v="1"/>
    <x v="1"/>
    <s v="Restaurante"/>
    <n v="100"/>
    <s v="Débito"/>
    <s v="Confirmado"/>
  </r>
  <r>
    <d v="2023-09-15T00:00:00"/>
    <x v="2"/>
    <x v="0"/>
    <x v="0"/>
    <s v="Salário Mensal"/>
    <n v="5000"/>
    <s v="Crédito"/>
    <s v="Confirmado"/>
  </r>
  <r>
    <d v="2023-09-16T00:00:00"/>
    <x v="2"/>
    <x v="1"/>
    <x v="3"/>
    <s v="Manutenção do Carro"/>
    <n v="450"/>
    <s v="Débito"/>
    <s v="Confirmado"/>
  </r>
  <r>
    <d v="2023-09-17T00:00:00"/>
    <x v="2"/>
    <x v="0"/>
    <x v="4"/>
    <s v="Dividendos de Ações"/>
    <n v="250"/>
    <s v="Crédito"/>
    <s v="Confirmado"/>
  </r>
  <r>
    <d v="2023-09-18T00:00:00"/>
    <x v="2"/>
    <x v="1"/>
    <x v="5"/>
    <s v="Exames Laboratoriais"/>
    <n v="350"/>
    <s v="Débito"/>
    <s v="Confirmado"/>
  </r>
  <r>
    <d v="2023-09-19T00:00:00"/>
    <x v="2"/>
    <x v="0"/>
    <x v="6"/>
    <s v="Aluguel de Imóvel"/>
    <n v="1200"/>
    <s v="Crédito"/>
    <s v="Confirmado"/>
  </r>
  <r>
    <d v="2023-11-20T00:00:00"/>
    <x v="0"/>
    <x v="1"/>
    <x v="7"/>
    <s v="Curso Online"/>
    <n v="200"/>
    <s v="Débito"/>
    <s v="Confirmado"/>
  </r>
  <r>
    <d v="2023-11-21T00:00:00"/>
    <x v="0"/>
    <x v="0"/>
    <x v="8"/>
    <s v="Projeto Freelance"/>
    <n v="800"/>
    <s v="Crédito"/>
    <s v="Confirmado"/>
  </r>
  <r>
    <d v="2023-11-22T00:00:00"/>
    <x v="0"/>
    <x v="1"/>
    <x v="9"/>
    <s v="Viagem"/>
    <n v="1000"/>
    <s v="Débito"/>
    <s v="Confirma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0F35FD-EDA4-4F18-AF72-FA6277DAB9C2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9:C20" firstHeaderRow="1" firstDataRow="1" firstDataCol="1" rowPageCount="1" colPageCount="1"/>
  <pivotFields count="8">
    <pivotField numFmtId="14" showAll="0"/>
    <pivotField numFmtId="1" showAll="0">
      <items count="4">
        <item h="1" x="2"/>
        <item h="1"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13">
        <item x="1"/>
        <item x="6"/>
        <item x="10"/>
        <item x="4"/>
        <item x="7"/>
        <item x="8"/>
        <item x="9"/>
        <item x="11"/>
        <item x="0"/>
        <item x="5"/>
        <item x="3"/>
        <item x="2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1">
    <i>
      <x/>
    </i>
    <i>
      <x v="1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2" hier="-1"/>
  </pageFields>
  <dataFields count="1">
    <dataField name="Soma de Valor" fld="5" baseField="2" baseItem="0" numFmtId="16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ABED4B-D457-49E9-BCCC-F72DE40812AE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E20:F27" firstHeaderRow="1" firstDataRow="1" firstDataCol="1" rowPageCount="1" colPageCount="1"/>
  <pivotFields count="8">
    <pivotField numFmtId="14" showAll="0"/>
    <pivotField numFmtId="1" showAll="0"/>
    <pivotField axis="axisPage" showAll="0">
      <items count="3">
        <item x="1"/>
        <item x="0"/>
        <item t="default"/>
      </items>
    </pivotField>
    <pivotField axis="axisRow" showAll="0">
      <items count="13">
        <item x="1"/>
        <item x="6"/>
        <item x="10"/>
        <item x="4"/>
        <item x="7"/>
        <item x="8"/>
        <item x="9"/>
        <item x="11"/>
        <item x="0"/>
        <item x="5"/>
        <item x="3"/>
        <item x="2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7">
    <i>
      <x v="1"/>
    </i>
    <i>
      <x v="2"/>
    </i>
    <i>
      <x v="3"/>
    </i>
    <i>
      <x v="5"/>
    </i>
    <i>
      <x v="8"/>
    </i>
    <i>
      <x v="11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7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5D8F2B8A-490B-49F4-9BA7-841DE5057C4C}" sourceName="Mês">
  <pivotTables>
    <pivotTable tabId="2" name="Tabela dinâmica1"/>
  </pivotTables>
  <data>
    <tabular pivotCacheId="1799654753">
      <items count="3">
        <i x="2"/>
        <i x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37BFEF7C-0FEF-4E20-B258-C562603980E8}" cache="SegmentaçãodeDados_Mês" caption="Meses" style="Estilo de Segmentação de Dados 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EED2AD-2705-4175-BAA9-56269A825330}" name="tbl_operations" displayName="tbl_operations" ref="A1:H23" totalsRowShown="0">
  <tableColumns count="8">
    <tableColumn id="1" xr3:uid="{EBE45C77-3F4D-4F30-BE8E-5170C0174679}" name="Data " dataDxfId="2"/>
    <tableColumn id="8" xr3:uid="{1DBAA588-DDF1-42CA-9EAF-8C123B0CFC6A}" name="Mês" dataDxfId="1">
      <calculatedColumnFormula>MONTH(tbl_operations[[#This Row],[Data ]])</calculatedColumnFormula>
    </tableColumn>
    <tableColumn id="2" xr3:uid="{C15D22F2-8EB1-4A60-BA7F-15C4A7E9CD5C}" name="Tipo"/>
    <tableColumn id="3" xr3:uid="{A54DADC3-1942-43E3-A4FE-A8748EA00217}" name="Categoria "/>
    <tableColumn id="4" xr3:uid="{BD79A251-9BAD-49CC-AD9A-19D89AE3AB86}" name="Descrição "/>
    <tableColumn id="5" xr3:uid="{E9658965-AC95-49F8-9019-85A70EAF6CFA}" name="Valor" dataCellStyle="Moeda"/>
    <tableColumn id="6" xr3:uid="{CC908C49-75FE-475A-AA5E-7DE5F6C5AF11}" name="Operação Bancária"/>
    <tableColumn id="7" xr3:uid="{B093B8AA-AD5F-4960-AD9D-1B7BA71E38E9}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FE625D-4CA4-4651-9C47-3B2022FD4A8D}" name="Tabela2" displayName="Tabela2" ref="E6:F16" totalsRowShown="0">
  <autoFilter ref="E6:F16" xr:uid="{E8FE625D-4CA4-4651-9C47-3B2022FD4A8D}"/>
  <tableColumns count="2">
    <tableColumn id="1" xr3:uid="{EEB92CD4-6785-4948-85B9-C003DA365E33}" name="Data de Lançamento " dataDxfId="0"/>
    <tableColumn id="2" xr3:uid="{FBA34842-AB1F-4BA4-9E05-83B490429906}" name="Depósito Reservado" dataCellStyle="Moeda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microsoft.com/office/2019/04/relationships/namedSheetView" Target="../namedSheetViews/namedSheetView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F93D1-0BEB-4833-855F-EB1E3A15D9F7}">
  <sheetPr>
    <tabColor rgb="FF00B0F0"/>
  </sheetPr>
  <dimension ref="A1:H23"/>
  <sheetViews>
    <sheetView workbookViewId="0">
      <selection activeCell="G30" sqref="G30"/>
    </sheetView>
  </sheetViews>
  <sheetFormatPr defaultRowHeight="15" x14ac:dyDescent="0.25"/>
  <cols>
    <col min="1" max="1" width="10.42578125" bestFit="1" customWidth="1"/>
    <col min="2" max="2" width="10.42578125" customWidth="1"/>
    <col min="3" max="3" width="7.85546875" bestFit="1" customWidth="1"/>
    <col min="4" max="4" width="11.140625" bestFit="1" customWidth="1"/>
    <col min="5" max="5" width="19.28515625" bestFit="1" customWidth="1"/>
    <col min="6" max="6" width="12.140625" bestFit="1" customWidth="1"/>
    <col min="7" max="7" width="16.5703125" bestFit="1" customWidth="1"/>
    <col min="8" max="8" width="10.7109375" bestFit="1" customWidth="1"/>
  </cols>
  <sheetData>
    <row r="1" spans="1:8" x14ac:dyDescent="0.25">
      <c r="A1" t="s">
        <v>0</v>
      </c>
      <c r="B1" t="s">
        <v>46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s="2">
        <v>45231</v>
      </c>
      <c r="B2" s="8">
        <f>MONTH(tbl_operations[[#This Row],[Data ]])</f>
        <v>11</v>
      </c>
      <c r="C2" t="s">
        <v>7</v>
      </c>
      <c r="D2" t="s">
        <v>8</v>
      </c>
      <c r="E2" t="s">
        <v>9</v>
      </c>
      <c r="F2" s="1">
        <v>5000</v>
      </c>
      <c r="G2" t="s">
        <v>10</v>
      </c>
      <c r="H2" t="s">
        <v>11</v>
      </c>
    </row>
    <row r="3" spans="1:8" x14ac:dyDescent="0.25">
      <c r="A3" s="2">
        <v>45232</v>
      </c>
      <c r="B3" s="8">
        <f>MONTH(tbl_operations[[#This Row],[Data ]])</f>
        <v>11</v>
      </c>
      <c r="C3" t="s">
        <v>12</v>
      </c>
      <c r="D3" t="s">
        <v>13</v>
      </c>
      <c r="E3" t="s">
        <v>14</v>
      </c>
      <c r="F3" s="1">
        <v>300</v>
      </c>
      <c r="G3" t="s">
        <v>15</v>
      </c>
      <c r="H3" t="s">
        <v>11</v>
      </c>
    </row>
    <row r="4" spans="1:8" x14ac:dyDescent="0.25">
      <c r="A4" s="2">
        <v>45233</v>
      </c>
      <c r="B4" s="8">
        <f>MONTH(tbl_operations[[#This Row],[Data ]])</f>
        <v>11</v>
      </c>
      <c r="C4" t="s">
        <v>7</v>
      </c>
      <c r="D4" t="s">
        <v>16</v>
      </c>
      <c r="E4" t="s">
        <v>17</v>
      </c>
      <c r="F4" s="1">
        <v>150</v>
      </c>
      <c r="G4" t="s">
        <v>10</v>
      </c>
      <c r="H4" t="s">
        <v>18</v>
      </c>
    </row>
    <row r="5" spans="1:8" x14ac:dyDescent="0.25">
      <c r="A5" s="2">
        <v>45234</v>
      </c>
      <c r="B5" s="8">
        <f>MONTH(tbl_operations[[#This Row],[Data ]])</f>
        <v>11</v>
      </c>
      <c r="C5" t="s">
        <v>12</v>
      </c>
      <c r="D5" t="s">
        <v>19</v>
      </c>
      <c r="E5" t="s">
        <v>20</v>
      </c>
      <c r="F5" s="1">
        <v>200</v>
      </c>
      <c r="G5" t="s">
        <v>15</v>
      </c>
      <c r="H5" t="s">
        <v>11</v>
      </c>
    </row>
    <row r="6" spans="1:8" x14ac:dyDescent="0.25">
      <c r="A6" s="2">
        <v>45235</v>
      </c>
      <c r="B6" s="8">
        <f>MONTH(tbl_operations[[#This Row],[Data ]])</f>
        <v>11</v>
      </c>
      <c r="C6" t="s">
        <v>7</v>
      </c>
      <c r="D6" t="s">
        <v>21</v>
      </c>
      <c r="E6" t="s">
        <v>22</v>
      </c>
      <c r="F6" s="1">
        <v>250</v>
      </c>
      <c r="G6" t="s">
        <v>10</v>
      </c>
      <c r="H6" t="s">
        <v>11</v>
      </c>
    </row>
    <row r="7" spans="1:8" x14ac:dyDescent="0.25">
      <c r="A7" s="2">
        <v>45236</v>
      </c>
      <c r="B7" s="8">
        <f>MONTH(tbl_operations[[#This Row],[Data ]])</f>
        <v>11</v>
      </c>
      <c r="C7" t="s">
        <v>12</v>
      </c>
      <c r="D7" t="s">
        <v>23</v>
      </c>
      <c r="E7" t="s">
        <v>24</v>
      </c>
      <c r="F7" s="1">
        <v>400</v>
      </c>
      <c r="G7" t="s">
        <v>15</v>
      </c>
      <c r="H7" t="s">
        <v>11</v>
      </c>
    </row>
    <row r="8" spans="1:8" x14ac:dyDescent="0.25">
      <c r="A8" s="2">
        <v>45237</v>
      </c>
      <c r="B8" s="8">
        <f>MONTH(tbl_operations[[#This Row],[Data ]])</f>
        <v>11</v>
      </c>
      <c r="C8" t="s">
        <v>7</v>
      </c>
      <c r="D8" t="s">
        <v>25</v>
      </c>
      <c r="E8" t="s">
        <v>26</v>
      </c>
      <c r="F8" s="1">
        <v>1200</v>
      </c>
      <c r="G8" t="s">
        <v>10</v>
      </c>
      <c r="H8" t="s">
        <v>11</v>
      </c>
    </row>
    <row r="9" spans="1:8" x14ac:dyDescent="0.25">
      <c r="A9" s="2">
        <v>45238</v>
      </c>
      <c r="B9" s="8">
        <f>MONTH(tbl_operations[[#This Row],[Data ]])</f>
        <v>11</v>
      </c>
      <c r="C9" t="s">
        <v>12</v>
      </c>
      <c r="D9" t="s">
        <v>27</v>
      </c>
      <c r="E9" t="s">
        <v>28</v>
      </c>
      <c r="F9" s="1">
        <v>150</v>
      </c>
      <c r="G9" t="s">
        <v>15</v>
      </c>
      <c r="H9" t="s">
        <v>11</v>
      </c>
    </row>
    <row r="10" spans="1:8" x14ac:dyDescent="0.25">
      <c r="A10" s="2">
        <v>45208</v>
      </c>
      <c r="B10" s="8">
        <f>MONTH(tbl_operations[[#This Row],[Data ]])</f>
        <v>10</v>
      </c>
      <c r="C10" t="s">
        <v>7</v>
      </c>
      <c r="D10" t="s">
        <v>29</v>
      </c>
      <c r="E10" t="s">
        <v>30</v>
      </c>
      <c r="F10" s="1">
        <v>800</v>
      </c>
      <c r="G10" t="s">
        <v>10</v>
      </c>
      <c r="H10" t="s">
        <v>18</v>
      </c>
    </row>
    <row r="11" spans="1:8" x14ac:dyDescent="0.25">
      <c r="A11" s="2">
        <v>45209</v>
      </c>
      <c r="B11" s="8">
        <f>MONTH(tbl_operations[[#This Row],[Data ]])</f>
        <v>10</v>
      </c>
      <c r="C11" t="s">
        <v>12</v>
      </c>
      <c r="D11" t="s">
        <v>31</v>
      </c>
      <c r="E11" t="s">
        <v>32</v>
      </c>
      <c r="F11" s="1">
        <v>50</v>
      </c>
      <c r="G11" t="s">
        <v>15</v>
      </c>
      <c r="H11" t="s">
        <v>11</v>
      </c>
    </row>
    <row r="12" spans="1:8" x14ac:dyDescent="0.25">
      <c r="A12" s="2">
        <v>45210</v>
      </c>
      <c r="B12" s="8">
        <f>MONTH(tbl_operations[[#This Row],[Data ]])</f>
        <v>10</v>
      </c>
      <c r="C12" t="s">
        <v>7</v>
      </c>
      <c r="D12" t="s">
        <v>33</v>
      </c>
      <c r="E12" t="s">
        <v>34</v>
      </c>
      <c r="F12" s="1">
        <v>1000</v>
      </c>
      <c r="G12" t="s">
        <v>10</v>
      </c>
      <c r="H12" t="s">
        <v>11</v>
      </c>
    </row>
    <row r="13" spans="1:8" x14ac:dyDescent="0.25">
      <c r="A13" s="2">
        <v>45211</v>
      </c>
      <c r="B13" s="8">
        <f>MONTH(tbl_operations[[#This Row],[Data ]])</f>
        <v>10</v>
      </c>
      <c r="C13" t="s">
        <v>12</v>
      </c>
      <c r="D13" t="s">
        <v>35</v>
      </c>
      <c r="E13" t="s">
        <v>25</v>
      </c>
      <c r="F13" s="1">
        <v>1500</v>
      </c>
      <c r="G13" t="s">
        <v>15</v>
      </c>
      <c r="H13" t="s">
        <v>11</v>
      </c>
    </row>
    <row r="14" spans="1:8" x14ac:dyDescent="0.25">
      <c r="A14" s="2">
        <v>45212</v>
      </c>
      <c r="B14" s="8">
        <f>MONTH(tbl_operations[[#This Row],[Data ]])</f>
        <v>10</v>
      </c>
      <c r="C14" t="s">
        <v>7</v>
      </c>
      <c r="D14" t="s">
        <v>16</v>
      </c>
      <c r="E14" t="s">
        <v>36</v>
      </c>
      <c r="F14" s="1">
        <v>300</v>
      </c>
      <c r="G14" t="s">
        <v>10</v>
      </c>
      <c r="H14" t="s">
        <v>18</v>
      </c>
    </row>
    <row r="15" spans="1:8" x14ac:dyDescent="0.25">
      <c r="A15" s="2">
        <v>45244</v>
      </c>
      <c r="B15" s="8">
        <f>MONTH(tbl_operations[[#This Row],[Data ]])</f>
        <v>11</v>
      </c>
      <c r="C15" t="s">
        <v>12</v>
      </c>
      <c r="D15" t="s">
        <v>13</v>
      </c>
      <c r="E15" t="s">
        <v>37</v>
      </c>
      <c r="F15" s="1">
        <v>100</v>
      </c>
      <c r="G15" t="s">
        <v>15</v>
      </c>
      <c r="H15" t="s">
        <v>11</v>
      </c>
    </row>
    <row r="16" spans="1:8" x14ac:dyDescent="0.25">
      <c r="A16" s="2">
        <v>45184</v>
      </c>
      <c r="B16" s="8">
        <f>MONTH(tbl_operations[[#This Row],[Data ]])</f>
        <v>9</v>
      </c>
      <c r="C16" t="s">
        <v>7</v>
      </c>
      <c r="D16" t="s">
        <v>8</v>
      </c>
      <c r="E16" t="s">
        <v>9</v>
      </c>
      <c r="F16" s="1">
        <v>5000</v>
      </c>
      <c r="G16" t="s">
        <v>10</v>
      </c>
      <c r="H16" t="s">
        <v>11</v>
      </c>
    </row>
    <row r="17" spans="1:8" x14ac:dyDescent="0.25">
      <c r="A17" s="2">
        <v>45185</v>
      </c>
      <c r="B17" s="8">
        <f>MONTH(tbl_operations[[#This Row],[Data ]])</f>
        <v>9</v>
      </c>
      <c r="C17" t="s">
        <v>12</v>
      </c>
      <c r="D17" t="s">
        <v>19</v>
      </c>
      <c r="E17" t="s">
        <v>38</v>
      </c>
      <c r="F17" s="1">
        <v>450</v>
      </c>
      <c r="G17" t="s">
        <v>15</v>
      </c>
      <c r="H17" t="s">
        <v>11</v>
      </c>
    </row>
    <row r="18" spans="1:8" x14ac:dyDescent="0.25">
      <c r="A18" s="2">
        <v>45186</v>
      </c>
      <c r="B18" s="8">
        <f>MONTH(tbl_operations[[#This Row],[Data ]])</f>
        <v>9</v>
      </c>
      <c r="C18" t="s">
        <v>7</v>
      </c>
      <c r="D18" t="s">
        <v>21</v>
      </c>
      <c r="E18" t="s">
        <v>22</v>
      </c>
      <c r="F18" s="1">
        <v>250</v>
      </c>
      <c r="G18" t="s">
        <v>10</v>
      </c>
      <c r="H18" t="s">
        <v>11</v>
      </c>
    </row>
    <row r="19" spans="1:8" x14ac:dyDescent="0.25">
      <c r="A19" s="2">
        <v>45187</v>
      </c>
      <c r="B19" s="8">
        <f>MONTH(tbl_operations[[#This Row],[Data ]])</f>
        <v>9</v>
      </c>
      <c r="C19" t="s">
        <v>12</v>
      </c>
      <c r="D19" t="s">
        <v>23</v>
      </c>
      <c r="E19" t="s">
        <v>39</v>
      </c>
      <c r="F19" s="1">
        <v>350</v>
      </c>
      <c r="G19" t="s">
        <v>15</v>
      </c>
      <c r="H19" t="s">
        <v>11</v>
      </c>
    </row>
    <row r="20" spans="1:8" x14ac:dyDescent="0.25">
      <c r="A20" s="2">
        <v>45188</v>
      </c>
      <c r="B20" s="8">
        <f>MONTH(tbl_operations[[#This Row],[Data ]])</f>
        <v>9</v>
      </c>
      <c r="C20" t="s">
        <v>7</v>
      </c>
      <c r="D20" t="s">
        <v>25</v>
      </c>
      <c r="E20" t="s">
        <v>26</v>
      </c>
      <c r="F20" s="1">
        <v>1200</v>
      </c>
      <c r="G20" t="s">
        <v>10</v>
      </c>
      <c r="H20" t="s">
        <v>11</v>
      </c>
    </row>
    <row r="21" spans="1:8" x14ac:dyDescent="0.25">
      <c r="A21" s="2">
        <v>45250</v>
      </c>
      <c r="B21" s="8">
        <f>MONTH(tbl_operations[[#This Row],[Data ]])</f>
        <v>11</v>
      </c>
      <c r="C21" t="s">
        <v>12</v>
      </c>
      <c r="D21" t="s">
        <v>27</v>
      </c>
      <c r="E21" t="s">
        <v>40</v>
      </c>
      <c r="F21" s="1">
        <v>200</v>
      </c>
      <c r="G21" t="s">
        <v>15</v>
      </c>
      <c r="H21" t="s">
        <v>11</v>
      </c>
    </row>
    <row r="22" spans="1:8" x14ac:dyDescent="0.25">
      <c r="A22" s="2">
        <v>45251</v>
      </c>
      <c r="B22" s="8">
        <f>MONTH(tbl_operations[[#This Row],[Data ]])</f>
        <v>11</v>
      </c>
      <c r="C22" t="s">
        <v>7</v>
      </c>
      <c r="D22" t="s">
        <v>29</v>
      </c>
      <c r="E22" t="s">
        <v>30</v>
      </c>
      <c r="F22" s="1">
        <v>800</v>
      </c>
      <c r="G22" t="s">
        <v>10</v>
      </c>
      <c r="H22" t="s">
        <v>11</v>
      </c>
    </row>
    <row r="23" spans="1:8" x14ac:dyDescent="0.25">
      <c r="A23" s="2">
        <v>45252</v>
      </c>
      <c r="B23" s="8">
        <f>MONTH(tbl_operations[[#This Row],[Data ]])</f>
        <v>11</v>
      </c>
      <c r="C23" t="s">
        <v>12</v>
      </c>
      <c r="D23" t="s">
        <v>31</v>
      </c>
      <c r="E23" t="s">
        <v>41</v>
      </c>
      <c r="F23" s="1">
        <v>1000</v>
      </c>
      <c r="G23" t="s">
        <v>15</v>
      </c>
      <c r="H23" t="s">
        <v>11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FFCE9-152F-4A30-971D-74E6816196BE}">
  <sheetPr>
    <tabColor rgb="FF00B0F0"/>
  </sheetPr>
  <dimension ref="B7:F27"/>
  <sheetViews>
    <sheetView topLeftCell="A10" zoomScale="70" zoomScaleNormal="70" workbookViewId="0">
      <selection activeCell="G30" sqref="G30"/>
    </sheetView>
  </sheetViews>
  <sheetFormatPr defaultRowHeight="15" x14ac:dyDescent="0.25"/>
  <cols>
    <col min="2" max="2" width="24" bestFit="1" customWidth="1"/>
    <col min="3" max="3" width="18.28515625" bestFit="1" customWidth="1"/>
    <col min="5" max="5" width="17.42578125" bestFit="1" customWidth="1"/>
    <col min="6" max="6" width="13" bestFit="1" customWidth="1"/>
  </cols>
  <sheetData>
    <row r="7" spans="2:3" x14ac:dyDescent="0.25">
      <c r="B7" s="3" t="s">
        <v>1</v>
      </c>
      <c r="C7" t="s">
        <v>45</v>
      </c>
    </row>
    <row r="9" spans="2:3" x14ac:dyDescent="0.25">
      <c r="B9" s="3" t="s">
        <v>42</v>
      </c>
      <c r="C9" t="s">
        <v>44</v>
      </c>
    </row>
    <row r="10" spans="2:3" x14ac:dyDescent="0.25">
      <c r="B10" s="4" t="s">
        <v>13</v>
      </c>
      <c r="C10" s="5">
        <v>400</v>
      </c>
    </row>
    <row r="11" spans="2:3" x14ac:dyDescent="0.25">
      <c r="B11" s="4" t="s">
        <v>25</v>
      </c>
      <c r="C11" s="5">
        <v>1200</v>
      </c>
    </row>
    <row r="12" spans="2:3" x14ac:dyDescent="0.25">
      <c r="B12" s="4" t="s">
        <v>21</v>
      </c>
      <c r="C12" s="5">
        <v>250</v>
      </c>
    </row>
    <row r="13" spans="2:3" x14ac:dyDescent="0.25">
      <c r="B13" s="4" t="s">
        <v>27</v>
      </c>
      <c r="C13" s="5">
        <v>350</v>
      </c>
    </row>
    <row r="14" spans="2:3" x14ac:dyDescent="0.25">
      <c r="B14" s="4" t="s">
        <v>29</v>
      </c>
      <c r="C14" s="5">
        <v>800</v>
      </c>
    </row>
    <row r="15" spans="2:3" x14ac:dyDescent="0.25">
      <c r="B15" s="4" t="s">
        <v>31</v>
      </c>
      <c r="C15" s="5">
        <v>1000</v>
      </c>
    </row>
    <row r="16" spans="2:3" x14ac:dyDescent="0.25">
      <c r="B16" s="4" t="s">
        <v>8</v>
      </c>
      <c r="C16" s="5">
        <v>5000</v>
      </c>
    </row>
    <row r="17" spans="2:6" x14ac:dyDescent="0.25">
      <c r="B17" s="4" t="s">
        <v>23</v>
      </c>
      <c r="C17" s="5">
        <v>400</v>
      </c>
    </row>
    <row r="18" spans="2:6" x14ac:dyDescent="0.25">
      <c r="B18" s="4" t="s">
        <v>19</v>
      </c>
      <c r="C18" s="5">
        <v>200</v>
      </c>
      <c r="E18" s="3" t="s">
        <v>1</v>
      </c>
      <c r="F18" t="s">
        <v>7</v>
      </c>
    </row>
    <row r="19" spans="2:6" x14ac:dyDescent="0.25">
      <c r="B19" s="4" t="s">
        <v>16</v>
      </c>
      <c r="C19" s="5">
        <v>150</v>
      </c>
    </row>
    <row r="20" spans="2:6" x14ac:dyDescent="0.25">
      <c r="B20" s="4" t="s">
        <v>43</v>
      </c>
      <c r="C20" s="5">
        <v>9750</v>
      </c>
      <c r="E20" s="3" t="s">
        <v>42</v>
      </c>
      <c r="F20" t="s">
        <v>44</v>
      </c>
    </row>
    <row r="21" spans="2:6" x14ac:dyDescent="0.25">
      <c r="E21" s="4" t="s">
        <v>25</v>
      </c>
      <c r="F21" s="5">
        <v>2400</v>
      </c>
    </row>
    <row r="22" spans="2:6" x14ac:dyDescent="0.25">
      <c r="E22" s="4" t="s">
        <v>33</v>
      </c>
      <c r="F22" s="5">
        <v>1000</v>
      </c>
    </row>
    <row r="23" spans="2:6" x14ac:dyDescent="0.25">
      <c r="E23" s="4" t="s">
        <v>21</v>
      </c>
      <c r="F23" s="5">
        <v>500</v>
      </c>
    </row>
    <row r="24" spans="2:6" x14ac:dyDescent="0.25">
      <c r="E24" s="4" t="s">
        <v>29</v>
      </c>
      <c r="F24" s="5">
        <v>1600</v>
      </c>
    </row>
    <row r="25" spans="2:6" x14ac:dyDescent="0.25">
      <c r="E25" s="4" t="s">
        <v>8</v>
      </c>
      <c r="F25" s="5">
        <v>10000</v>
      </c>
    </row>
    <row r="26" spans="2:6" x14ac:dyDescent="0.25">
      <c r="E26" s="4" t="s">
        <v>16</v>
      </c>
      <c r="F26" s="5">
        <v>450</v>
      </c>
    </row>
    <row r="27" spans="2:6" x14ac:dyDescent="0.25">
      <c r="E27" s="4" t="s">
        <v>43</v>
      </c>
      <c r="F27" s="5">
        <v>15950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478A9-50D7-4588-976A-AE4E0B7B6AC5}">
  <sheetPr>
    <tabColor rgb="FF00B0F0"/>
  </sheetPr>
  <dimension ref="E1:F16"/>
  <sheetViews>
    <sheetView workbookViewId="0">
      <selection activeCell="G30" sqref="G30"/>
    </sheetView>
  </sheetViews>
  <sheetFormatPr defaultRowHeight="15" x14ac:dyDescent="0.25"/>
  <cols>
    <col min="5" max="5" width="21.42578125" customWidth="1"/>
    <col min="6" max="6" width="20.85546875" customWidth="1"/>
  </cols>
  <sheetData>
    <row r="1" spans="5:6" s="9" customFormat="1" ht="81.75" customHeight="1" x14ac:dyDescent="0.25"/>
    <row r="3" spans="5:6" x14ac:dyDescent="0.25">
      <c r="E3" s="10" t="s">
        <v>49</v>
      </c>
      <c r="F3" s="1">
        <f>SUM(Tabela2[[#All],[Depósito Reservado]])</f>
        <v>3548</v>
      </c>
    </row>
    <row r="4" spans="5:6" x14ac:dyDescent="0.25">
      <c r="E4" s="10" t="s">
        <v>50</v>
      </c>
      <c r="F4" s="1">
        <v>20000</v>
      </c>
    </row>
    <row r="6" spans="5:6" x14ac:dyDescent="0.25">
      <c r="E6" t="s">
        <v>47</v>
      </c>
      <c r="F6" t="s">
        <v>48</v>
      </c>
    </row>
    <row r="7" spans="5:6" x14ac:dyDescent="0.25">
      <c r="E7" s="2">
        <v>45638</v>
      </c>
      <c r="F7" s="1">
        <v>50</v>
      </c>
    </row>
    <row r="8" spans="5:6" x14ac:dyDescent="0.25">
      <c r="E8" s="2">
        <v>45639</v>
      </c>
      <c r="F8" s="1">
        <v>118</v>
      </c>
    </row>
    <row r="9" spans="5:6" x14ac:dyDescent="0.25">
      <c r="E9" s="2">
        <v>45640</v>
      </c>
      <c r="F9" s="1">
        <v>349</v>
      </c>
    </row>
    <row r="10" spans="5:6" x14ac:dyDescent="0.25">
      <c r="E10" s="2">
        <v>45641</v>
      </c>
      <c r="F10" s="1">
        <v>887</v>
      </c>
    </row>
    <row r="11" spans="5:6" x14ac:dyDescent="0.25">
      <c r="E11" s="2">
        <v>45642</v>
      </c>
      <c r="F11" s="1">
        <v>151</v>
      </c>
    </row>
    <row r="12" spans="5:6" x14ac:dyDescent="0.25">
      <c r="E12" s="2">
        <v>45643</v>
      </c>
      <c r="F12" s="1">
        <v>108</v>
      </c>
    </row>
    <row r="13" spans="5:6" x14ac:dyDescent="0.25">
      <c r="E13" s="2">
        <v>45644</v>
      </c>
      <c r="F13" s="1">
        <v>120</v>
      </c>
    </row>
    <row r="14" spans="5:6" x14ac:dyDescent="0.25">
      <c r="E14" s="2">
        <v>45645</v>
      </c>
      <c r="F14" s="1">
        <v>920</v>
      </c>
    </row>
    <row r="15" spans="5:6" x14ac:dyDescent="0.25">
      <c r="E15" s="2">
        <v>45646</v>
      </c>
      <c r="F15" s="1">
        <v>740</v>
      </c>
    </row>
    <row r="16" spans="5:6" x14ac:dyDescent="0.25">
      <c r="E16" s="2">
        <v>45647</v>
      </c>
      <c r="F16" s="1">
        <v>105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E488A-29B8-4BD4-9365-BF0C98604905}">
  <dimension ref="A3:U3"/>
  <sheetViews>
    <sheetView showGridLines="0" showRowColHeaders="0" tabSelected="1" zoomScaleNormal="100" workbookViewId="0">
      <selection activeCell="U3" sqref="U3"/>
    </sheetView>
  </sheetViews>
  <sheetFormatPr defaultColWidth="0" defaultRowHeight="15" x14ac:dyDescent="0.25"/>
  <cols>
    <col min="1" max="1" width="23.140625" style="6" customWidth="1"/>
    <col min="2" max="21" width="8.7109375" style="7" customWidth="1"/>
    <col min="22" max="16384" width="8.7109375" hidden="1"/>
  </cols>
  <sheetData>
    <row r="3" spans="21:21" x14ac:dyDescent="0.25">
      <c r="U3" s="1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Araujo de Melo</dc:creator>
  <cp:lastModifiedBy>Matheus Araujo de Melo</cp:lastModifiedBy>
  <dcterms:created xsi:type="dcterms:W3CDTF">2024-12-10T12:49:30Z</dcterms:created>
  <dcterms:modified xsi:type="dcterms:W3CDTF">2024-12-12T13:17:51Z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2024-12-10T13:28:05Z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c69f6695-fd26-4197-a44f-1438b7b1b4f5</vt:lpwstr>
  </property>
  <property fmtid="{D5CDD505-2E9C-101B-9397-08002B2CF9AE}" pid="8" name="MSIP_Label_fde7aacd-7cc4-4c31-9e6f-7ef306428f09_ContentBits">
    <vt:lpwstr>1</vt:lpwstr>
  </property>
</Properties>
</file>