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Job_Match_Result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K25"/>
  <sheetViews>
    <sheetView workbookViewId="0">
      <selection activeCell="A1" sqref="A1"/>
    </sheetView>
  </sheetViews>
  <sheetFormatPr baseColWidth="8" defaultRowHeight="15"/>
  <sheetData>
    <row r="1">
      <c r="A1" s="1" t="inlineStr">
        <is>
          <t>title</t>
        </is>
      </c>
      <c r="B1" s="1" t="inlineStr">
        <is>
          <t>company_name</t>
        </is>
      </c>
      <c r="C1" s="1" t="inlineStr">
        <is>
          <t>location</t>
        </is>
      </c>
      <c r="D1" s="1" t="inlineStr">
        <is>
          <t>via</t>
        </is>
      </c>
      <c r="E1" s="1" t="inlineStr">
        <is>
          <t>description</t>
        </is>
      </c>
      <c r="F1" s="1" t="inlineStr">
        <is>
          <t>salary</t>
        </is>
      </c>
      <c r="G1" s="1" t="inlineStr">
        <is>
          <t>role_fit_rating</t>
        </is>
      </c>
      <c r="H1" s="1" t="inlineStr">
        <is>
          <t>role_fit_weight</t>
        </is>
      </c>
      <c r="I1" s="1" t="inlineStr">
        <is>
          <t>experience_requirement_rating</t>
        </is>
      </c>
      <c r="J1" s="1" t="inlineStr">
        <is>
          <t>experience_requirement_weight</t>
        </is>
      </c>
      <c r="K1" s="1" t="inlineStr">
        <is>
          <t>growth_opportunities_rating</t>
        </is>
      </c>
      <c r="L1" s="1" t="inlineStr">
        <is>
          <t>growth_opportunities_weight</t>
        </is>
      </c>
      <c r="M1" s="1" t="inlineStr">
        <is>
          <t>role_level_rating</t>
        </is>
      </c>
      <c r="N1" s="1" t="inlineStr">
        <is>
          <t>role_level_weight</t>
        </is>
      </c>
      <c r="O1" s="1" t="inlineStr">
        <is>
          <t>team_quality_rating</t>
        </is>
      </c>
      <c r="P1" s="1" t="inlineStr">
        <is>
          <t>team_quality_weight</t>
        </is>
      </c>
      <c r="Q1" s="1" t="inlineStr">
        <is>
          <t>company_stability_mission_rating</t>
        </is>
      </c>
      <c r="R1" s="1" t="inlineStr">
        <is>
          <t>company_stability_mission_weight</t>
        </is>
      </c>
      <c r="S1" s="1" t="inlineStr">
        <is>
          <t>compensation_rating</t>
        </is>
      </c>
      <c r="T1" s="1" t="inlineStr">
        <is>
          <t>compensation_weight</t>
        </is>
      </c>
      <c r="U1" s="1" t="inlineStr">
        <is>
          <t>work_life_balance_rating</t>
        </is>
      </c>
      <c r="V1" s="1" t="inlineStr">
        <is>
          <t>work_life_balance_weight</t>
        </is>
      </c>
      <c r="W1" s="1" t="inlineStr">
        <is>
          <t>tech_stack_rating</t>
        </is>
      </c>
      <c r="X1" s="1" t="inlineStr">
        <is>
          <t>tech_stack_weight</t>
        </is>
      </c>
      <c r="Y1" s="1" t="inlineStr">
        <is>
          <t>location_remote_rating</t>
        </is>
      </c>
      <c r="Z1" s="1" t="inlineStr">
        <is>
          <t>location_remote_weight</t>
        </is>
      </c>
      <c r="AA1" s="1" t="inlineStr">
        <is>
          <t>benefits_rating</t>
        </is>
      </c>
      <c r="AB1" s="1" t="inlineStr">
        <is>
          <t>benefits_weight</t>
        </is>
      </c>
      <c r="AC1" s="1" t="inlineStr">
        <is>
          <t>jd_quality_rating</t>
        </is>
      </c>
      <c r="AD1" s="1" t="inlineStr">
        <is>
          <t>jd_quality_weight</t>
        </is>
      </c>
      <c r="AE1" s="1" t="inlineStr">
        <is>
          <t>distance_jc_rating</t>
        </is>
      </c>
      <c r="AF1" s="1" t="inlineStr">
        <is>
          <t>distance_jc_weight</t>
        </is>
      </c>
      <c r="AG1" s="1" t="inlineStr">
        <is>
          <t>visa_sponsorship_rating</t>
        </is>
      </c>
      <c r="AH1" s="1" t="inlineStr">
        <is>
          <t>visa_sponsorship_weight</t>
        </is>
      </c>
      <c r="AI1" s="1" t="inlineStr">
        <is>
          <t>reasoning</t>
        </is>
      </c>
      <c r="AJ1" s="1" t="inlineStr">
        <is>
          <t>final_score</t>
        </is>
      </c>
      <c r="AK1" s="1" t="inlineStr">
        <is>
          <t>linkedin_link</t>
        </is>
      </c>
    </row>
    <row r="2">
      <c r="A2" t="inlineStr">
        <is>
          <t>Applied Sr Data Scientist - Fintech Foundation</t>
        </is>
      </c>
      <c r="B2" t="inlineStr">
        <is>
          <t>The Grace Hopper Program at Fullstack Academy</t>
        </is>
      </c>
      <c r="C2" t="inlineStr">
        <is>
          <t>New York, NY</t>
        </is>
      </c>
      <c r="D2" t="inlineStr">
        <is>
          <t>LinkedIn</t>
        </is>
      </c>
      <c r="E2" t="inlineStr">
        <is>
          <t>posted_at: 21 hours ago | schedule_type: Full-time | paid_time_off: True | dental_coverage: True | health_insurance: True
About The Job
Hopper is continually redefining how people travel, combining a best-in-class travel agency with a portfolio of proprietary fintech offerings that give our customers peace of mind when booking travel.
More than 100M monthly active users are exposed to our products through our mobile app and a growing list of partners such as CapitalOne, Air Canada, and Spirit Airlines. With a real-time feed of 50B+ priced itineraries daily along with more than ten years of history and multiple external data sources, we have unparalleled insight about pricing and demand trends.
This is a unique opportunity to join our growing Fintech Foundation team. We’re responsible for optimizing pricing for all ancillary products we sell, balancing customer demand with the financial risks we take on. We help our product teams deliver new fintech products to market faster, respond rapidly to changing market conditions, run continuous champion-challenger testing on product construction levers, and maintain our growing portfolio of pricing models across dozens of partners.
As an applied data scientist you will play a key role in growing our fintech business through innovative pricing and product construction, operated at scale across dozens of partners.
What Would Your Day-to-day Look Like
• Collaborating with cross-functional product teams to build a detailed understanding of business requirements and product construction as it relates to pricing.
• Data engineering to create appropriate datasets for analysis and modeling.
• Implementing automated, reusable ML training pipelines
• Creating and pushing models to production
• Monitoring pricing models to identify weaknesses and opportunities
• Running A/B tests on new data sources, improved algorithms, and different product levers.
• Responding to ad hoc requests from our business partners to analyze historical performance and deep-dive into anomalies or diagnose the impact of external events.
An Ideal Candidate Has
• A BSc or MSc in a highly quantitative field like math, physics, statistics, or economics.
• Two or more years experience applying data analysis and predictive modeling skills in a fast-paced business environment.
• Excellent communication skills and creative problem solving ability.
• Strong coding skills with SQL and Python.
• A highly pragmatic approach that values business impact over statistical nuance.
Perks And Benefits Of Working With Us
• Well-funded and proven startup with large ambitions, competitive salary and upsides of pre-IPO equity packages.
• Hopper covers 100% of the premiums for group insurance plan.
• Hopper offers life, short term and long term disability coverage.
• HSA that covers eligible medical and dental expenses.
• All employees and dependents have access to Dialogue’s telemedicine services, anytime, anywhere.
• All employees have access to an RRSP plan with automatic pre-tax withdrawals per pay.
• Please ask us about our very generous parental leave, much above industry standards!.
• Unlimited PTO.
• Carrot Cash travel stipend.
• Access to co-working space on demand through FlexDesk AND Work-from-home stipend.
• Entrepreneurial culture where pushing limits and taking risks is everyday business.
• Open communication with management and company leadership.
• Small, dynamic teams = massive impact.
More About Hopper
At Hopper, we are on a mission to become the leading travel platform globally – powering Hopper’s mobile app, website and our B2B business, HTS (Hopper Technology Solutions). By leveraging massive amounts of data and advanced machine learning algorithms, Hopper combines its world-class travel agency offering with proprietary fintech products to bring transparency, flexibility and savings to travelers globally. We have developed several unique fintech solutions that address everything from pricing volatility to trip disruptions – helping people travel better and save more on their trips.
The Hopper platform serves hundreds of millions of travelers globally and continues to capture market share around the world. Ranked the third largest online travel agency in North America, the Hopper app has been downloaded over 120 million times and has become largely popular among younger travelers – with 70% of its users being Gen Z and millennials.
While everyone knows us as the Gen Z and Millennial travel app, Hopper has evolved to become much more than that. In recent years, we’ve grown into a global travel agency and travel fintech provider that powers some of the world’s largest brands.
Through HTS, our B2B division, the company supercharges its partners’ direct channels by integrating our fintech products on their sites or powering end-to-end travel portals. Today, our partners include leading travel brands like Capital One, Nubank, Air Canada and many more.
Here are just a few stats that demonstrate the company’s recent growth:
Hopper sells billion worth of travel and travel fintech every year. In 2023, over 1.3 billion trips were planned through the Hopper app and our HTS partnerships.
Our fintech products – including Price Freeze, Flexibility for Any Reason and Flight Disruption Assistance – have exceptionally strong CSAT because the terms are always clear, and customers receive instant, no-questions-asked resolutions.
Almost 30% of our app customers purchase at least one fintech product when making a booking; and consumers are 1.6x more likely to repurchase if they add fintech to their booking vs if they booked just travel.
Given the success of its fintech products, Hopper launched a B2B initiative, HTS (Hopper Technology Solutions), which represents more than 50% of the business.
Through HTS, any travel provider (airlines, hotels, banks, travel agencies, etc.) can integrate and seamlessly distribute Hopper’s fintech or travel inventory on their direct channels. As its first HTS partnership, the company partnered with Capital One to co-develop Capital One Travel, a new travel portal designed specifically for cardholders. Other HTS partners include Air Canada, Uber, CommBank, Nubank, Flair Airlines with many more in the pipeline.
Featured in Apple’s Best of the App Store list of Essential Travel Apps in 2023 and recognized by the likes of Fast Company’s Most Innovative Companies, Hopper has been downloaded over 120 million times and continues to have millions of new installs each month. Hopper is now the #3 largest online travel agency in North America and 70% of our app customers are Gen-Z and millennials travelers.
Hopper has raised over $750 million USD of private capital and is backed by some of the largest institutional investors and banks in the world. Hopper is primed to continue its acceleration as the world’s fastest-growing mobile-first travel marketplace.
Come take off with us!</t>
        </is>
      </c>
      <c r="F2" t="inlineStr"/>
      <c r="G2" t="n">
        <v>8</v>
      </c>
      <c r="H2" t="n">
        <v>10</v>
      </c>
      <c r="I2" t="n">
        <v>10</v>
      </c>
      <c r="J2" t="n">
        <v>10</v>
      </c>
      <c r="K2" t="n">
        <v>7</v>
      </c>
      <c r="L2" t="n">
        <v>9</v>
      </c>
      <c r="M2" t="n">
        <v>10</v>
      </c>
      <c r="N2" t="n">
        <v>9</v>
      </c>
      <c r="O2" t="n">
        <v>7</v>
      </c>
      <c r="P2" t="n">
        <v>8</v>
      </c>
      <c r="Q2" t="n">
        <v>6</v>
      </c>
      <c r="R2" t="n">
        <v>8</v>
      </c>
      <c r="S2" t="n">
        <v>8</v>
      </c>
      <c r="T2" t="n">
        <v>8</v>
      </c>
      <c r="U2" t="n">
        <v>6</v>
      </c>
      <c r="V2" t="n">
        <v>7</v>
      </c>
      <c r="W2" t="n">
        <v>9</v>
      </c>
      <c r="X2" t="n">
        <v>6</v>
      </c>
      <c r="Y2" t="n">
        <v>5</v>
      </c>
      <c r="Z2" t="n">
        <v>5</v>
      </c>
      <c r="AA2" t="n">
        <v>9</v>
      </c>
      <c r="AB2" t="n">
        <v>3</v>
      </c>
      <c r="AC2" t="n">
        <v>8</v>
      </c>
      <c r="AD2" t="n">
        <v>2</v>
      </c>
      <c r="AE2" t="n">
        <v>3</v>
      </c>
      <c r="AF2" t="n">
        <v>7</v>
      </c>
      <c r="AG2" t="n">
        <v>10</v>
      </c>
      <c r="AH2" t="n">
        <v>10</v>
      </c>
      <c r="AI2" t="inlineStr">
        <is>
          <t>The candidate's resume aligns well with the job description, meeting the experience requirement, role level, and technical stack relevance criteria perfectly. However, there are slight mismatches in terms of company stability, work-life balance, and location preference. Overall, the candidate is a strong match for the role with a focus on technical skills and experience.</t>
        </is>
      </c>
      <c r="AJ2" t="n">
        <v>7.71</v>
      </c>
      <c r="AK2">
        <f>HYPERLINK("https://www.linkedin.com/jobs/view/applied-sr-data-scientist-fintech-foundation-at-the-grace-hopper-program-at-fullstack-academy-4250730517?utm_campaign=google_jobs_apply&amp;utm_source=google_jobs_apply&amp;utm_medium=organic", "https://www.linkedin.com/jobs/view/applied-sr-data-scientist-fintech-foundation-at-the-grace-hopper-program-at-fullstack-academy-4250730517?utm_campaign=google_jobs_apply&amp;utm_source=google_jobs_apply&amp;utm_medium=organic")</f>
        <v/>
      </c>
    </row>
    <row r="3">
      <c r="A3" t="inlineStr">
        <is>
          <t>Deposits Product Decision Scientist</t>
        </is>
      </c>
      <c r="B3" t="inlineStr">
        <is>
          <t>Truist</t>
        </is>
      </c>
      <c r="C3" t="inlineStr">
        <is>
          <t>Charlotte, NC</t>
        </is>
      </c>
      <c r="D3" t="inlineStr">
        <is>
          <t>LinkedIn</t>
        </is>
      </c>
      <c r="E3" t="inlineStr">
        <is>
          <t>posted_at: 16 hours ago | schedule_type: Full-time | health_insurance: True | paid_time_off: True | dental_coverage: True
The position is described below. If you want to apply, click the Apply Now button at the top or bottom of this page. After you click Apply Now and complete your application, you'll be invited to create a profile, which will let you see your application status and any communications. If you already have a profile with us, you can log in to check status.
Need Help?
If you have a disability and need assistance with the application, you can request a reasonable accommodation. Send an email to Accessibility (accommodation requests only; other inquiries won't receive a response).
Regular or Temporary:
Regular
Language Fluency: English (Required)
Work Shift:
1st shift (United States of America)
Please review the following job description:
The preference is to sit in one of the geographies listed on the requisition. May be flexible based on experience and location.
Act as an individual contributor supporting analytics projects and executing against the objectives of assigned business group. Using an interdisciplinary approach of leveraging concepts from business, applied statistics and math, operations research, information technology, process design and behavioral sciences, the incumbent will work both independently and with internal teammates to produce analytic insights that help the Line of Business (LOB) make informed, data-driven decisions with an objective of driving quantifiable, optimized business results in support of company goals.
Essential Duties And Responsibilities
Following is a summary of the essential functions for this job. Other duties may be performed, both major and minor, which are not mentioned below. Specific activities may change from time to time.
• As a Decision Scientist, focus on high impact, visible analyses and initiatives across multiple business models, covering banking channels, segments, and products.
• Partner on target initiatives as assigned; work independently and with internal teammates to drive decision science projects leveraging quantitative analysis techniques, including machine learning, in pursuit of business optimization and impact.
• Pursue business outcomes valued through increased revenue and/or efficiency leveraging data-driven insights powered by analytics in support of enhanced decision-making. Focus on continuous improvement in decision science delivery and outcomes in pursuit of business optimization.
• Explore and apply tools to solve business challenges and deliver solutions that are timely, accurate, and repeatable.
• Exercise sound judgment, risk management, and foster a client centric culture throughout design, development, and deployment practices.
• Foster communication and partnership across multiple levels of the organization including engagement with LOB contributors and junior-level managers.
Qualifications
Required Qualifications:
The requirements listed below are representative of the knowledge, skill and/or ability required. Reasonable accommodations may be made to enable individuals with disabilities to perform the essential functions.
• The incumbent must demonstrate a combination of academic aptitude, quantitative skills, business acumen, working knowledge of transaction processing application software, application processing systems, and collection inventory systems, strategic and creative thinking, and excellent written and verbal communications skills
• Bachelor’s degree or equivalent education and 3+ years of experience in Banking, Finance, Decision/Data Science, Analytics, Computer Science, Applied Mathematics or Engineering
• Must be able to perform in a cross-functional and collaborative team environment focused on supporting business partners with enhanced insights
• Innovative and strategic thinker with ability to connect to practical application, providing recommendations on target initiatives, with a strong bias to action and focus on quantifiable business impact
• Experience in delivering insights against tight deadlines in a collaborative environment to drive maximum impact
• Ability to maintain a high level of competency in statistical and analytical principles, tools, and techniques
• Incumbent should have an understanding of various database environments (Snowflake, Hadoop, IBM DB2), technical programming skills (SAS, SQL, Toad), exposure to applied data science tools (R, Python, SAS E-Miner), familiarity with data visualization and BI tools (Tableau, MicroStrategy), and demonstrated proficiency in Microsoft Office Suite (Excel, PowerPoint, Word)
Preferred Qualifications:
• Master’s in a quantitative field such as Finance, Mathematics, Analytics, Data Science, Computer Science, or Engineering
• 6+ years of experience in Banking, Finance, Decision/Data Science, Analytics, Computer Science, Applied Mathematics or Engineering
• 4+ years of decision science/analytics project management experience with a diverse project focus and demonstrated results if candidate lacks a graduate degree
General Description of Available Benefits for Eligible Employees of Truist Financial Corporation: All regular teammates (not temporary or contingent workers) working 20 hours or more per week are eligible for benefits, though eligibility for specific benefits may be determined by the division of Truist offering the position. Truist offers medical, dental, vision, life insurance, disability, accidental death and dismemberment, tax-preferred savings accounts, and a 401k plan to teammates. Teammates also receive no less than 10 days of vacation (prorated based on date of hire and by full-time or part-time status) during their first year of employment, along with 10 sick days (also prorated), and paid holidays. For more details on Truist’s generous benefit plans, please visit our Benefits site. Depending on the position and division, this job may also be eligible for Truist’s defined benefit pension plan, restricted stock units, and/or a deferred compensation plan. As you advance through the hiring process, you will also learn more about the specific benefits available for any non-temporary position for which you apply, based on full-time or part-time status, position, and division of work.
Truist is an Equal Opportunity Employer that does not discriminate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t>
        </is>
      </c>
      <c r="F3" t="inlineStr"/>
      <c r="G3" t="n">
        <v>8</v>
      </c>
      <c r="H3" t="n">
        <v>10</v>
      </c>
      <c r="I3" t="n">
        <v>10</v>
      </c>
      <c r="J3" t="n">
        <v>10</v>
      </c>
      <c r="K3" t="n">
        <v>7</v>
      </c>
      <c r="L3" t="n">
        <v>9</v>
      </c>
      <c r="M3" t="n">
        <v>10</v>
      </c>
      <c r="N3" t="n">
        <v>9</v>
      </c>
      <c r="O3" t="n">
        <v>6</v>
      </c>
      <c r="P3" t="n">
        <v>8</v>
      </c>
      <c r="Q3" t="n">
        <v>7</v>
      </c>
      <c r="R3" t="n">
        <v>8</v>
      </c>
      <c r="S3" t="n">
        <v>8</v>
      </c>
      <c r="T3" t="n">
        <v>8</v>
      </c>
      <c r="U3" t="n">
        <v>6</v>
      </c>
      <c r="V3" t="n">
        <v>7</v>
      </c>
      <c r="W3" t="n">
        <v>9</v>
      </c>
      <c r="X3" t="n">
        <v>6</v>
      </c>
      <c r="Y3" t="n">
        <v>5</v>
      </c>
      <c r="Z3" t="n">
        <v>5</v>
      </c>
      <c r="AA3" t="n">
        <v>7</v>
      </c>
      <c r="AB3" t="n">
        <v>3</v>
      </c>
      <c r="AC3" t="n">
        <v>8</v>
      </c>
      <c r="AD3" t="n">
        <v>2</v>
      </c>
      <c r="AE3" t="n">
        <v>3</v>
      </c>
      <c r="AF3" t="n">
        <v>7</v>
      </c>
      <c r="AG3" t="n">
        <v>10</v>
      </c>
      <c r="AH3" t="n">
        <v>10</v>
      </c>
      <c r="AI3" t="inlineStr">
        <is>
          <t>The candidate's resume aligns well with the job description, meeting the experience requirement, role level, and visa sponsorship criteria perfectly. There are strong matches in the tech stack relevance, compensation, and company stability aspects. However, there are slight mismatches in team quality, work-life balance, and location preferences.</t>
        </is>
      </c>
      <c r="AJ3" t="n">
        <v>7.65</v>
      </c>
      <c r="AK3">
        <f>HYPERLINK("https://www.linkedin.com/jobs/view/deposits-product-decision-scientist-at-truist-4250789778?utm_campaign=google_jobs_apply&amp;utm_source=google_jobs_apply&amp;utm_medium=organic", "https://www.linkedin.com/jobs/view/deposits-product-decision-scientist-at-truist-4250789778?utm_campaign=google_jobs_apply&amp;utm_source=google_jobs_apply&amp;utm_medium=organic")</f>
        <v/>
      </c>
    </row>
    <row r="4">
      <c r="A4" t="inlineStr">
        <is>
          <t>Data Scientist 3</t>
        </is>
      </c>
      <c r="B4" t="inlineStr">
        <is>
          <t>Asurion</t>
        </is>
      </c>
      <c r="C4" t="inlineStr">
        <is>
          <t>Nashville, TN</t>
        </is>
      </c>
      <c r="D4" t="inlineStr">
        <is>
          <t>Asurion Careers</t>
        </is>
      </c>
      <c r="E4" t="inlineStr">
        <is>
          <t>posted_at: 17 hours ago | schedule_type: Full-time
We would love for you to explore other opportunities within Asurion.
Why Asurion
At Asurion, we provide over 290 million consumers around the world with simple, intuitive technology advice to help them get the most from their devices; support to fix their issues and connectivity crisis, and device protection to ensure they receive a replacement or repair. We deliver easy, instant access to a community of tech experts, to solve any technology issue you could ever have with almost any device you’ll ever own. Our Data Science &amp; AI team is heavily focused on empowering our agents in providing best in class service but also building generative AI solutions to increase our reach and cover many more channels.
About the team:
Our Data Science &amp; AI team sits at the heart of innovation, driving impactful solutions across customer experience, operational efficiency, and business growth. We are a diverse group of data scientists, machine learning engineers, and technical leaders working on high-impact projects, including Generative AI, predictive modeling, conversational AI, and multimodal data applications.
We collaborate closely with Product, Engineering, Analytics, and Business stakeholders to solve complex problems using advanced machine learning and statistical modeling. Our team values curiosity, ownership, and a strong bias for action. We foster a supportive environment where team members grow through mentorship, innovation, and a culture of continuous learning.
What you’ll be doing:
• Use business acumen and analytical skills to identify opportunities, estimate potential, layout strategy roadmaps to solve complex business problems
• Be responsible for using analytic techniques like Machine learning, Natural Language Processing and advanced data visualizations to improve Asurion’s customers’ experiences
• Experiment with latest generative LLMs to build next generative applications and boost existing ones
• Design and iterate on GenAI prompts based on performance metrics and user feedback to ensure high-quality outputs and enhance overall system performance
• Leverage deep understanding of modern machine learning techniques and their mathematical underpinning to regularly invent new and novel approaches to solve problems
• Deliver end-to-end reliable and scalable AI features in production
• Provide Data Science updates to senior executive audience
• Work with stakeholders to identify new Machine Learning/AI opportunities
• Define platform and operation improvement opportunities, formulate data science problems
• Develop prototypes for new data product ideas and build data pipelines/flask apps for deployment
• Drive a Minimum Viable Product (MVP) test-and-learn approach and push to learn fast. Work in an iterative manner from framing problems, to building prototypes, to deploying end-to-end and reliable production-grade solutions
• Help defining and monitoring the right Key Performance Indicators (KPIs) to track and deliver on critical objectives and key results
What you'll bring to the team:
• Your technical excellence in field of ML &amp; AI, specifically in latest Large Language Models
• Your drive to keep up with the ever-changing AI landscape and release of new LLMs
• The ability to root cause, define, and solve complex problems in ambiguous situations. Innate curiosity and product mindset helping you articulate new ideas as well as novel technical approaches
• Self-driven and able to ask and tackle the most important analytical questions with a view on driving product impact
• Ability to work and collaborate with different functions of the organization, from operations teammates to product managers and engineers
• Excellent communication (written and oral) and presentation skills, including creating and sharing complex ideas to peers. Ability to communicate complex quantitative analysis in a clear, precise, and actionable manner
• You’re a result-driven thinker and doer. You offer out-of-the-box ideas and aren’t afraid to roll up your sleeves to get the job done
• Respect for all people, an open mind, and an open heart. We pride ourselves on building inclusive environments. After all, it’s the diversity of thought that builds great products!
Experience and education:
• Requires a Master’s degree in analytics, computer science, electrical engineering, computer engineering, or related advanced analytical &amp; optimization fields
• Solid Knowledge in Deep Learning and/or Machine Learning gained through academic coursework or any amount of internship/work experience.
• Solid experience implementing and fine-tuning Generative AI large foundation models (LLMs), with a strong understanding of NLP techniques and frameworks such as embeddings, GPT, or Transformer models
• Knowledge of cloud computing and AI deployment (AWS, Google Cloud)
• Knowledge in Statistics, optimization theoretical concepts and/or optimization problem formulation gained through academic coursework or any amount of internship/work experience
• Solid knowledge in Python programming gained through academic coursework or any amount of internship/work experience.</t>
        </is>
      </c>
      <c r="F4" t="inlineStr"/>
      <c r="G4" t="n">
        <v>7</v>
      </c>
      <c r="H4" t="n">
        <v>10</v>
      </c>
      <c r="I4" t="n">
        <v>8</v>
      </c>
      <c r="J4" t="n">
        <v>10</v>
      </c>
      <c r="K4" t="n">
        <v>6</v>
      </c>
      <c r="L4" t="n">
        <v>9</v>
      </c>
      <c r="M4" t="n">
        <v>10</v>
      </c>
      <c r="N4" t="n">
        <v>9</v>
      </c>
      <c r="O4" t="n">
        <v>6</v>
      </c>
      <c r="P4" t="n">
        <v>8</v>
      </c>
      <c r="Q4" t="n">
        <v>5</v>
      </c>
      <c r="R4" t="n">
        <v>8</v>
      </c>
      <c r="S4" t="n">
        <v>4</v>
      </c>
      <c r="T4" t="n">
        <v>8</v>
      </c>
      <c r="U4" t="n">
        <v>6</v>
      </c>
      <c r="V4" t="n">
        <v>7</v>
      </c>
      <c r="W4" t="n">
        <v>8</v>
      </c>
      <c r="X4" t="n">
        <v>6</v>
      </c>
      <c r="Y4" t="n">
        <v>3</v>
      </c>
      <c r="Z4" t="n">
        <v>5</v>
      </c>
      <c r="AA4" t="n">
        <v>4</v>
      </c>
      <c r="AB4" t="n">
        <v>3</v>
      </c>
      <c r="AC4" t="n">
        <v>7</v>
      </c>
      <c r="AD4" t="n">
        <v>2</v>
      </c>
      <c r="AE4" t="n">
        <v>8</v>
      </c>
      <c r="AF4" t="n">
        <v>7</v>
      </c>
      <c r="AG4" t="n">
        <v>10</v>
      </c>
      <c r="AH4" t="n">
        <v>10</v>
      </c>
      <c r="AI4" t="inlineStr">
        <is>
          <t>The candidate's resume aligns well with the job description in terms of experience requirement, role level, technical stack relevance, and visa sponsorship. However, there are some gaps in compensation, company stability, and growth opportunities. Overall, the match is strong but could be improved in certain areas.</t>
        </is>
      </c>
      <c r="AJ4" t="n">
        <v>6.87</v>
      </c>
      <c r="AK4">
        <f>HYPERLINK("https://www.linkedin.com/jobs/view/data-scientist-3-at-asurion-4229063025?utm_campaign=google_jobs_apply&amp;utm_source=google_jobs_apply&amp;utm_medium=organic", "https://www.linkedin.com/jobs/view/data-scientist-3-at-asurion-4229063025?utm_campaign=google_jobs_apply&amp;utm_source=google_jobs_apply&amp;utm_medium=organic")</f>
        <v/>
      </c>
    </row>
    <row r="5">
      <c r="A5" t="inlineStr">
        <is>
          <t>Senior Data Scientist, West</t>
        </is>
      </c>
      <c r="B5" t="inlineStr">
        <is>
          <t>Dataiku</t>
        </is>
      </c>
      <c r="C5" t="inlineStr">
        <is>
          <t>Denver, CO</t>
        </is>
      </c>
      <c r="D5" t="inlineStr">
        <is>
          <t>Welcome To The Jungle</t>
        </is>
      </c>
      <c r="E5" t="inlineStr">
        <is>
          <t>posted_at: 15 hours ago | schedule_type: Full-time | health_insurance: True | paid_time_off: True | dental_coverage: True
Dataiku is The Universal AI Platform™, giving organizations control over their AI talent, processes, and technologies to unleash the creation of analytics, models, and agents. Providing no-, low-, and full-code capabilities, Dataiku meets teams where they are today, allowing them to begin building with AI using their existing skills and knowledge.
The role of a Senior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deployment.Just as the non-technical skills are important, so too are the technical. Our Data Scientists work on the Dataiku platform every day. Aside from the visual tools, our team uses mostly Python and SQL, with occasional work in other languages (e.g., R, Pyspark, JavaScript, etc.). An ideal candidate is excited to learn complex new technologies and modeling techniques while being able to explain their work to other data scientists and clients.
Key Areas of Responsibility (What You’ll Do)
• Scope and co-develop production-level data science projects with our customers across different industries and use cases
• Help users discover and master the Dataiku platform via user training, office hours, and ongoing consultative support
• Provide strategic input to the customer and account teams that help make our customers successful.
• Provide data science expertise both to customers and internally to Dataiku’s sales and marketing teams
• Lead technical data science projects pre-sales scoping and design appealing proposals
• Flag technical and non-technical account risks (onboarding issues, performance pitfalls, timeline slippage)
• Develop custom Python-based “plugins” in collaboration with Solutions, R&amp;D, and Product teams, to enhance Dataiku’s functionality
• Lead Data Scientist engagements: You will coordinate agile sprints, prioritize tasks, estimate effort, do backlog grooming
• Run demo booth/tech talk duties at company public events (e.g. Everyday AI)
• Lead Junior Data Scientist technical interview
• Contribute to 2 internal assets (internal best practice or external blog post/project on the public gallery) per year
Experience (What We’re Looking For):
• Curiosity and a desire to learn new topics and skills
• Empathy for others and an eagerness to share your knowledge and expertise with your colleagues, Dataiku’s customers, and the general public
• The ability to clearly explain complex topics to technical as well as non-technical audiences
• Over 5 years of experience with Python and SQL
• Over 5 years of experience with building ML models and using ML tools (e.g., sklearn)
• Experience with LLMs
• Experience with data visualization and building web apps with Python frameworks (Dash, Streamlit)
• Understanding of underlying data systems such as Cloud architectures and SQL
• Bachelor’s or Master’s program focused on: Statistics, Computer Science, or a related field
• Location: Must be located within the CST, MDT, and PST time zones
Bonus points for any of these:
• Experience using Dataiku DSS
• Experience with Consulting and/or Customer-facing Data Science roles
• Experience in the Manufacture &amp; Defense sector
• Experience with Data Engineering or MLOps
• Experience developing WebApps in Javascript
• Experience building APIs
• Passion for teaching or public speaking
Compensation and Benefits
The final compensation package for this role will be determined during the interview process and is based on a variety of factors, including, but not limited to, geographic location, internal equity, education, skill set, experience and training. Eligible roles may also be entitled to receive commission or other variable compensation through Dataiku's incentive compensation program.
Dataiku also offers comprehensive benefits, including stock options, medical, dental, and vision plans, flexible spending accounts, pre-tax commuter benefits, a 401k company match, paid vacations and sick leave, paid parental leave, employer paid disability coverage, and additional health and wellbeing perks and benefits. Dataiku reserves the right to amend or modify employee perks and benefits at any time.
US only national base pay ranges$160,000—$189,000 USD
What are you waiting for!
At Dataiku, you'll be part of a journey to shape the ever-evolving world of AI. We're not just building a product; we're crafting the future of AI. If you're ready to make a significant impact in a company that values innovation, collaboration, and your personal growth, we can't wait to welcome you to Dataiku! And if you’d like to learn even more about working here, you can visit our Dataiku LinkedIn page.
Our practices are rooted in the idea that everyone should be treated with dignity, decency and fairness. Dataiku also believes that a diverse identity is a source of strength and allows us to optimize across the many dimensions that are needed for our success. Therefore, we are proud to be an equal opportunity employer. All employment practices are based on business needs, without regard to race, ethnicity, gender identity or expression, sexual orientation, religion, age, neurodiversity, disability status, citizenship, veteran status or any other aspect which makes an individual unique or protected by laws and regulations in the locations where we operate. This applies to all policies and procedures related to recruitment and hiring, compensation, benefits, performance, promotion and termination and all other conditions and terms of employment. If you need assistance or an accommodation, please contact us at: reasonable-accommodations@dataiku.com
Protect yourself from fraudulent recruitment activity
Dataiku will never ask you for payment of any type during the interview or hiring process. Other than our video-conference application, Zoom, we will also never ask you to make purchases or download third-party applications during the process. If you experience something out of the ordinary or suspect fraudulent activity, please review our page on identifying and reporting fraudulent activity here.</t>
        </is>
      </c>
      <c r="F5" t="inlineStr"/>
      <c r="G5" t="n">
        <v>8</v>
      </c>
      <c r="H5" t="n">
        <v>10</v>
      </c>
      <c r="I5" t="n">
        <v>1</v>
      </c>
      <c r="J5" t="n">
        <v>10</v>
      </c>
      <c r="K5" t="n">
        <v>7</v>
      </c>
      <c r="L5" t="n">
        <v>9</v>
      </c>
      <c r="M5" t="n">
        <v>10</v>
      </c>
      <c r="N5" t="n">
        <v>9</v>
      </c>
      <c r="O5" t="n">
        <v>7</v>
      </c>
      <c r="P5" t="n">
        <v>8</v>
      </c>
      <c r="Q5" t="n">
        <v>6</v>
      </c>
      <c r="R5" t="n">
        <v>8</v>
      </c>
      <c r="S5" t="n">
        <v>5</v>
      </c>
      <c r="T5" t="n">
        <v>8</v>
      </c>
      <c r="U5" t="n">
        <v>6</v>
      </c>
      <c r="V5" t="n">
        <v>7</v>
      </c>
      <c r="W5" t="n">
        <v>9</v>
      </c>
      <c r="X5" t="n">
        <v>6</v>
      </c>
      <c r="Y5" t="n">
        <v>5</v>
      </c>
      <c r="Z5" t="n">
        <v>5</v>
      </c>
      <c r="AA5" t="n">
        <v>8</v>
      </c>
      <c r="AB5" t="n">
        <v>3</v>
      </c>
      <c r="AC5" t="n">
        <v>7</v>
      </c>
      <c r="AD5" t="n">
        <v>2</v>
      </c>
      <c r="AE5" t="n">
        <v>3</v>
      </c>
      <c r="AF5" t="n">
        <v>7</v>
      </c>
      <c r="AG5" t="n">
        <v>10</v>
      </c>
      <c r="AH5" t="n">
        <v>10</v>
      </c>
      <c r="AI5" t="inlineStr">
        <is>
          <t>The candidate's resume aligns well with the role level, technical stack, and visa sponsorship requirements. However, there is a significant mismatch in the experience requirement as the job description seeks over 5 years of experience, while the candidate has 2 years. Other aspects like role fit, growth opportunities, and benefits show moderate alignment.</t>
        </is>
      </c>
      <c r="AJ5" t="n">
        <v>6.54</v>
      </c>
      <c r="AK5">
        <f>HYPERLINK("https://www.linkedin.com/jobs/view/senior-data-scientist-west-at-dataiku-4252715210?utm_campaign=google_jobs_apply&amp;utm_source=google_jobs_apply&amp;utm_medium=organic", "https://www.linkedin.com/jobs/view/senior-data-scientist-west-at-dataiku-4252715210?utm_campaign=google_jobs_apply&amp;utm_source=google_jobs_apply&amp;utm_medium=organic")</f>
        <v/>
      </c>
    </row>
    <row r="6">
      <c r="A6" t="inlineStr">
        <is>
          <t>Senior Data Analyst</t>
        </is>
      </c>
      <c r="B6" t="inlineStr">
        <is>
          <t>General Motors</t>
        </is>
      </c>
      <c r="C6" t="inlineStr">
        <is>
          <t>Milford, MI</t>
        </is>
      </c>
      <c r="D6" t="inlineStr">
        <is>
          <t>LinkedIn</t>
        </is>
      </c>
      <c r="E6" t="inlineStr">
        <is>
          <t>posted_at: 16 hours ago | schedule_type: Full-time
Job Description
Hybrid: This means the successful candidate is expected to report to their primary location (Milford, MI) three times per week, at minimum.
Relocation:
This job is not eligible for relocation benefits. Any relocation costs would be the responsibility of the selected candidate.
The Role:
General Motors is seeking highly motivated and qualified candidates for the position of Data Analyst within the Vehicle Mechatronic Embedded Controls (VMEC) Business Analytics team. This team is responsible for both analytics strategy and project-based solutions, with a focus on some of the company’s most critical business areas.
As a VMEC Data Analyst, you will lead the development of analytics solutions from concept through deployment and adoption. This includes gathering requirements, designing and implementing solutions, and driving their integration into business operations. You will create tools, dashboards, applications, and other innovative data solutions that enable data-driven decision-making and operational improvement.
What You’ll do:
• Develop interactive Dash applications, self-service tools, and automated reports to support critical business operations and drive process improvements through insightful visualizations.
• Apply advanced data science and modeling techniques to solve complex business problems and drive strategic decision-making across the organization.
• Build and maintain industrialized data assets while optimizing data pipelines to support advanced analytics and machine learning initiatives.
• Conduct ad hoc statistical analysis on both curated and self-constructed data sets, delivering actionable insights to improve decision-making processes.
• Pull and evaluate data from various sources, ensuring data accuracy and relevance to support strategic business decisions.
• Facilitate data-driven decision-making by delivering clear, concise findings and recommendations to key stakeholders and executive leadership.
• Collaborate with cross-functional teams to identify analytical needs and proactively design data solutions that support business objectives.
• Ensure the scalability, integrity, and performance of data systems, enabling robust data governance and high-quality reporting across the organization
Additional Job Description
Your Skills &amp; Abilities (Required Qualifications)
• Bachelor’s degree in Engineering, Computer Science, Information Technology, Math, or Physics.
• 5+ years of relevant experience utilizing data analysis methods and success solving complex problems.
• 2+ years of experience working with vehicle telematics data.
• Proficiency using relevant tools: Power BI, Spark, Hive, Hadoop, dBeaver, Dash Plotly, Microsoft Azure platform, Databricks platform.
• Strong/Proficient coding skills in SQL and Python.
• Strong organizational and leadership skills.
• Capable of converting ambiguous problem statements into concrete project requirements.
• Passion for data driven results and customer initiatives.
• Solid analytical/problem solving skills with capability to identify solutions to unusual and complex problems.
What Will Give You A Competitive Edge (Preferred Skills)
• Master’s degree in Engineering, Computer Science, Information Technology, Math, or Physics.
• 8+ years of experience utilizing data analysis methods and success solving complex problems.
• Embedded controls experience.
• Experience with AI/ML modeling techniques and methods being developed and applied across industry.
Sponsorship:
GM DOES NOT PROVIDE IMMIGRATION-RELATED SPONSORSHIP FOR THIS ROLE. DO NOT APPLY FOR THIS ROLE IF YOU WILL NEED GM IMMIGRATION SPONSORSHIP (e.g., H-1B, TN, STEM OPT, etc.) NOW OR IN THE FUTURE.
About GM
Our vision is a world with Zero Crashes, Zero Emissions and Zero Congestion and we embrace the responsibility to lead the change that will make our world better, safer and more equitable for all.
Why Join Us
We believe we all must make a choice every day – individually and collectively – to drive meaningful change through our words, our deeds and our culture. Every day, we want every employee to feel they belong to one General Motors team.
Benefits Overview
From day one, we're looking out for your well-being–at work and at home–so you can focus on realizing your ambitions. Learn how GM supports a rewarding career that rewards you personally by visiting Total Rewards Resources.
Non-Discrimination and Equal Employment Opportunities (U.S.)
General Motors is committed to being a workplace that is not only free of unlawful discrimination, but one that genuinely fosters inclusion and belonging. We strongly believe that providing an inclusive workplace creates an environment in which our employees can thrive and develop better products for our customers.
All employment decisions are made on a non-discriminatory basis without regard to sex, race, color, national origin, citizenship status, religion, age, disability, pregnancy or maternity status, sexual orientation, gender identity, status as a veteran or protected veteran, or any other similarly protected status in accordance with federal, state and local laws.
We encourage interested candidates to review the key responsibilities and qualifications for each role and apply for any positions that match their skills and capabilities. Applicants in the recruitment process may be required, where applicable, to successfully complete a role-related assessment(s) and/or a pre-employment screening prior to beginning employment. To learn more, visit How we Hire.
Accommodations
General Motors offers opportunities to all job seekers including individuals with disabilities. If you need a reasonable accommodation to assist with your job search or application for employment, email us or call us at 800-865-7580. In your email, please include a description of the specific accommodation you are requesting as well as the job title and requisition number of the position for which you are applying.</t>
        </is>
      </c>
      <c r="F6" t="inlineStr"/>
      <c r="G6" t="n">
        <v>7</v>
      </c>
      <c r="H6" t="n">
        <v>10</v>
      </c>
      <c r="I6" t="n">
        <v>1</v>
      </c>
      <c r="J6" t="n">
        <v>10</v>
      </c>
      <c r="K6" t="n">
        <v>6</v>
      </c>
      <c r="L6" t="n">
        <v>9</v>
      </c>
      <c r="M6" t="n">
        <v>10</v>
      </c>
      <c r="N6" t="n">
        <v>9</v>
      </c>
      <c r="O6" t="n">
        <v>5</v>
      </c>
      <c r="P6" t="n">
        <v>8</v>
      </c>
      <c r="Q6" t="n">
        <v>8</v>
      </c>
      <c r="R6" t="n">
        <v>8</v>
      </c>
      <c r="S6" t="n">
        <v>1</v>
      </c>
      <c r="T6" t="n">
        <v>8</v>
      </c>
      <c r="U6" t="n">
        <v>6</v>
      </c>
      <c r="V6" t="n">
        <v>7</v>
      </c>
      <c r="W6" t="n">
        <v>8</v>
      </c>
      <c r="X6" t="n">
        <v>6</v>
      </c>
      <c r="Y6" t="n">
        <v>3</v>
      </c>
      <c r="Z6" t="n">
        <v>5</v>
      </c>
      <c r="AA6" t="n">
        <v>5</v>
      </c>
      <c r="AB6" t="n">
        <v>3</v>
      </c>
      <c r="AC6" t="n">
        <v>8</v>
      </c>
      <c r="AD6" t="n">
        <v>2</v>
      </c>
      <c r="AE6" t="n">
        <v>3</v>
      </c>
      <c r="AF6" t="n">
        <v>7</v>
      </c>
      <c r="AG6" t="n">
        <v>10</v>
      </c>
      <c r="AH6" t="n">
        <v>10</v>
      </c>
      <c r="AI6" t="inlineStr">
        <is>
          <t>The candidate's resume aligns well with the individual contributor role level, company stability, technical stack relevance, job description quality, and visa sponsorship requirement. However, there are significant mismatches in experience requirement, compensation, and remote flexibility. Overall, the candidate may find good alignment in certain aspects but may need to consider the mismatches carefully.</t>
        </is>
      </c>
      <c r="AJ6" t="n">
        <v>5.81</v>
      </c>
      <c r="AK6">
        <f>HYPERLINK("https://www.linkedin.com/jobs/view/senior-data-analyst-at-general-motors-4251301073?utm_campaign=google_jobs_apply&amp;utm_source=google_jobs_apply&amp;utm_medium=organic", "https://www.linkedin.com/jobs/view/senior-data-analyst-at-general-motors-4251301073?utm_campaign=google_jobs_apply&amp;utm_source=google_jobs_apply&amp;utm_medium=organic")</f>
        <v/>
      </c>
    </row>
    <row r="7">
      <c r="A7" t="inlineStr">
        <is>
          <t>Senior Data Scientist - Fraud Prevention</t>
        </is>
      </c>
      <c r="B7" t="inlineStr">
        <is>
          <t>FanDuel</t>
        </is>
      </c>
      <c r="C7" t="inlineStr">
        <is>
          <t>Atlanta, GA</t>
        </is>
      </c>
      <c r="D7" t="inlineStr">
        <is>
          <t>Wellfound</t>
        </is>
      </c>
      <c r="E7" t="inlineStr">
        <is>
          <t>posted_at: 16 hours ago | salary: 149K–186K a year | schedule_type: Full-time | dental_coverage: True | health_insurance: True | paid_time_off: True
ABOUT FANDUEL
FanDuel Group is the premier mobile gaming company in the United States and Canada. FanDuel Group consists of a portfolio of leading brands across mobile wagering including: America’s #1 Sportsbook, FanDuel Sportsbook; its leading iGaming platform, FanDuel Casino; the industry’s unquestioned leader in horse racing and advance-deposit wagering, FanDuel Racing; and its daily fantasy sports product.
In addition, FanDuel Group operates FanDuel TV, its broadly distributed linear cable television network and FanDuel TV+, its leading direct-to-consumer OTT platform. FanDuel Group has a presence across all 50 states, Canada, and Puerto Rico.
The company is based in New York with US offices in Los Angeles, Atlanta, and Jersey City, as well as global offices in Canada and Scotland. The company’s affiliates have offices worldwide, including in Ireland, Portugal, Romania, and Australia.
FanDuel Group is a subsidiary of Flutter Entertainment, the world's largest sports betting and gaming operator with a portfolio of globally recognized brands and traded on the New York Stock Exchange (NYSE: FLUT).
THE POSITION
Our roster has an opening with your name on it
FanDuel is looking for a Senior Data Scientist who specializes in Fraud detection modeling and Responsible Gaming. Primary job responsibilities are to design, develop and maintain predictive statistical models and strategies for fraud detection and prevention, along with responsible gaming. This role requires close collaboration with fraud analytics, fraud operations, commerce, responsible gaming, engineering and product teams to understand emerging trends, build scalable solutions, and monitor effectiveness of ML models and rules.
In addition to the specific responsibilities outlined above, employees may be required to perform other such duties as assigned by the Company. This ensures operational flexibility and allows the Company to meet evolving business needs.
THE GAME PLAN
Everyone on our team has a part to play
• Design, develop and maintain machine learning models to detect and prevent fraudulent activity.
• Analyze data covering a wide range of information from user profiles, network links and transaction history. Identify new behavior patterns through data mining and machine learning.
• Analyze fraud trends and develop strategies to mitigate emerging threats.
• Collaborate with engineering, commerce, fraud analytics, fraud operations, responsible gaming teams to deploy and monitor models.
• Continuously improve fraud detection accuracy while minimizing false positives.
• Build scalable, automated pipelines using Python, SQL, and cloud-native tools (AWS, GCP, etc.).
• Present complex data insights to executive leadership and non-technical stakeholders with clarity and business context.
THE STATS
What we're looking for in our next teammate
• Master’s or PhD in Statistics, Computer Science, Mathematics, Economics, or a related field is preferred.
• 5+ years of experience in machine learning, statistical analysis, anomaly detection or other relevant working experience.
• Deep understanding of fraud detection methodologies and risk assessment techniques.
• Ability to partner with multiple cross functional teams across the business.
• Strong programming skills in Python and/or R; experience with pandas, statsmodels, scikit-learn, or similar libraries.
• Excellent SQL skills and experience working with large-scale datasets and data warehouses (Snowflake, Redshift, BigQuery).
• Ability to communicate complex models and results clearly to technical and non-technical stakeholders.
PLAYER BENEFITS
We treat our team right
We offer amazing benefits above and beyond the basics. We have an array of health plans to choose from (some as low as $0 per paycheck) that include programs for fertility and family planning, mental health support, and fitness benefits. We offer generous paid time off (PTO &amp; sick leave), annual bonus and long-term incentive opportunities (based on performance), 401k with up to a 5% match, commuter benefits , pet insurance, and more - check out all our benefits here: FanDuel Total Rewards. *Benefits differ across location, role, and level.
FanDuel is an equal opportunities employer and we believe, as one of our principles states, “We are One Team!”. As such, we are committed to equal employment opportunity regardless of race, color, ethnicity, ancestry, religion, creed, sex, national origin, sexual orientation, age, citizenship status, marital status, disability, gender identity, gender expression, veteran status, or any other characteristic protected by state, local or federal law. We believe FanDuel is strongest and best able to compete if all employees feel valued, respected, and included.
The applicable salary range for this position is $149,000 - $186,000 USD, which is dependent on a variety of factors including relevant experience, location, business needs and market demand. This role may offer the following benefits: medical, vision, and dental insurance; life insurance; disability insurance; a 401(k) matching program; among other employee benefits. This role may also be eligible for short-term or long-term incentive compensation, including, but not limited to, cash bonuses and stock program participation. This role includes paid personal time off and 14 paid company holidays. FanDuel offers paid sick time in accordance with all applicable state and federal laws.
It is unlawful in Massachusetts to require or administer a lie detector test as a condition of employment or continued employment. An employer who violates this law shall be subject to criminal penalties and civil liability.
#LI-Hybrid</t>
        </is>
      </c>
      <c r="F7" t="inlineStr">
        <is>
          <t>149K–186K a year</t>
        </is>
      </c>
      <c r="G7" t="n">
        <v>8</v>
      </c>
      <c r="H7" t="n">
        <v>10</v>
      </c>
      <c r="I7" t="n">
        <v>1</v>
      </c>
      <c r="J7" t="n">
        <v>10</v>
      </c>
      <c r="K7" t="n">
        <v>7</v>
      </c>
      <c r="L7" t="n">
        <v>9</v>
      </c>
      <c r="M7" t="n">
        <v>10</v>
      </c>
      <c r="N7" t="n">
        <v>9</v>
      </c>
      <c r="O7" t="n">
        <v>6</v>
      </c>
      <c r="P7" t="n">
        <v>8</v>
      </c>
      <c r="Q7" t="n">
        <v>5</v>
      </c>
      <c r="R7" t="n">
        <v>8</v>
      </c>
      <c r="S7" t="n">
        <v>1</v>
      </c>
      <c r="T7" t="n">
        <v>8</v>
      </c>
      <c r="U7" t="n">
        <v>7</v>
      </c>
      <c r="V7" t="n">
        <v>7</v>
      </c>
      <c r="W7" t="n">
        <v>8</v>
      </c>
      <c r="X7" t="n">
        <v>6</v>
      </c>
      <c r="Y7" t="n">
        <v>5</v>
      </c>
      <c r="Z7" t="n">
        <v>5</v>
      </c>
      <c r="AA7" t="n">
        <v>7</v>
      </c>
      <c r="AB7" t="n">
        <v>3</v>
      </c>
      <c r="AC7" t="n">
        <v>8</v>
      </c>
      <c r="AD7" t="n">
        <v>2</v>
      </c>
      <c r="AE7" t="n">
        <v>3</v>
      </c>
      <c r="AF7" t="n">
        <v>7</v>
      </c>
      <c r="AG7" t="n">
        <v>1</v>
      </c>
      <c r="AH7" t="n">
        <v>10</v>
      </c>
      <c r="AI7" t="inlineStr">
        <is>
          <t>The candidate's resume aligns well with the role level, work-life balance, technical stack relevance, and job description quality. However, there are significant mismatches in experience requirement, compensation, and visa sponsorship, which greatly impact the overall fit.</t>
        </is>
      </c>
      <c r="AJ7" t="n">
        <v>5.19</v>
      </c>
      <c r="AK7">
        <f>HYPERLINK("https://www.linkedin.com/jobs/view/senior-data-scientist-fraud-prevention-at-fanduel-4250371948?utm_campaign=google_jobs_apply&amp;utm_source=google_jobs_apply&amp;utm_medium=organic", "https://www.linkedin.com/jobs/view/senior-data-scientist-fraud-prevention-at-fanduel-4250371948?utm_campaign=google_jobs_apply&amp;utm_source=google_jobs_apply&amp;utm_medium=organic")</f>
        <v/>
      </c>
    </row>
    <row r="8">
      <c r="A8" t="inlineStr">
        <is>
          <t>Data Science Taxonomist For Remote Role</t>
        </is>
      </c>
      <c r="B8" t="inlineStr">
        <is>
          <t>Jobs via Dice</t>
        </is>
      </c>
      <c r="C8" t="inlineStr">
        <is>
          <t>Austin, TX</t>
        </is>
      </c>
      <c r="D8" t="inlineStr">
        <is>
          <t>LinkedIn</t>
        </is>
      </c>
      <c r="E8" t="inlineStr">
        <is>
          <t>posted_at: 16 hours ago | schedule_type: Full-time
Dice is the leading career destination for tech experts at every stage of their careers. Our client, Exatech Inc, is seeking the following. Apply via Dice today!
We are seeking a highly analytical and detail-oriented Data Science Taxonomist to design, develop, and maintain structured taxonomies and ontologies that power our data products and AI systems. In this role, you will work at the intersection of data science, information architecture, and domain-specific categorization to enable smarter data discovery, classification, and model training.
Key Responsibilities:
Design and maintain taxonomies, ontologies, and metadata schemas that organize structured and unstructured data across domains.
Collaborate with data scientists, ML engineers, and domain experts to build labeling systems that enhance AI/ML model training, especially in supervised and semi-supervised learning workflows.
Curate and normalize datasets using consistent classification logic to improve data quality, interpretability, and retrieval.
Lead efforts to align taxonomy strategies with business and product goals, including search optimization, knowledge graphs, and recommender systems.
Apply natural language processing (NLP) and semantic analysis techniques to categorize content and refine metadata models.
Evaluate and integrate 3rd-party ontologies and taxonomies where appropriate.
Support human-in-the-loop labeling workflows, guidelines, and quality control processes.
Required Qualifications:
Bachelor's or Master's degree in Library Science, Information Architecture, Linguistics, Data Science, or a related field.
3+ years of experience in taxonomy/ontology development, data classification, or metadata design.
Working knowledge of Python, SQL, and data tools (e.g., Pandas, Jupyter, NLP libraries).
Familiarity with taxonomy management tools (e.g., PoolParty, TopBraid, Synaptica) and version control systems (Git).
Experience working with machine learning datasets, tagging schemes, or annotation workflows.
Strong attention to detail and logical consistency.
Excellent communication skills to collaborate with both technical and non-technical teams.
Preferred Qualifications:
Experience with knowledge graphs, embedding models, or semantic search.
Background in taxonomy for e-commerce, finance, healthcare, or media.
Familiarity with labeling tools like Label Studio, Prodigy, or Snorkel.</t>
        </is>
      </c>
      <c r="F8" t="inlineStr"/>
      <c r="G8" t="n">
        <v>7</v>
      </c>
      <c r="H8" t="n">
        <v>10</v>
      </c>
      <c r="I8" t="n">
        <v>1</v>
      </c>
      <c r="J8" t="n">
        <v>10</v>
      </c>
      <c r="K8" t="n">
        <v>5</v>
      </c>
      <c r="L8" t="n">
        <v>9</v>
      </c>
      <c r="M8" t="n">
        <v>10</v>
      </c>
      <c r="N8" t="n">
        <v>9</v>
      </c>
      <c r="O8" t="n">
        <v>6</v>
      </c>
      <c r="P8" t="n">
        <v>8</v>
      </c>
      <c r="Q8" t="n">
        <v>7</v>
      </c>
      <c r="R8" t="n">
        <v>8</v>
      </c>
      <c r="S8" t="n">
        <v>1</v>
      </c>
      <c r="T8" t="n">
        <v>8</v>
      </c>
      <c r="U8" t="n">
        <v>6</v>
      </c>
      <c r="V8" t="n">
        <v>7</v>
      </c>
      <c r="W8" t="n">
        <v>8</v>
      </c>
      <c r="X8" t="n">
        <v>6</v>
      </c>
      <c r="Y8" t="n">
        <v>5</v>
      </c>
      <c r="Z8" t="n">
        <v>5</v>
      </c>
      <c r="AA8" t="n">
        <v>4</v>
      </c>
      <c r="AB8" t="n">
        <v>3</v>
      </c>
      <c r="AC8" t="n">
        <v>8</v>
      </c>
      <c r="AD8" t="n">
        <v>2</v>
      </c>
      <c r="AE8" t="n">
        <v>3</v>
      </c>
      <c r="AF8" t="n">
        <v>7</v>
      </c>
      <c r="AG8" t="n">
        <v>1</v>
      </c>
      <c r="AH8" t="n">
        <v>10</v>
      </c>
      <c r="AI8" t="inlineStr">
        <is>
          <t>The candidate's resume aligns well with the role level, tech stack, and job description quality. However, there are significant mismatches in experience requirement, compensation, and visa sponsorship, leading to an overall moderate fit for the Senior Data Scientist role.</t>
        </is>
      </c>
      <c r="AJ8" t="n">
        <v>4.91</v>
      </c>
      <c r="AK8">
        <f>HYPERLINK("https://www.linkedin.com/jobs/view/data-science-taxonomist-for-remote-role-at-jobs-via-dice-4250780376?utm_campaign=google_jobs_apply&amp;utm_source=google_jobs_apply&amp;utm_medium=organic", "https://www.linkedin.com/jobs/view/data-science-taxonomist-for-remote-role-at-jobs-via-dice-4250780376?utm_campaign=google_jobs_apply&amp;utm_source=google_jobs_apply&amp;utm_medium=organic")</f>
        <v/>
      </c>
    </row>
    <row r="9">
      <c r="A9" t="inlineStr">
        <is>
          <t>Data Scientist II, Field Telemetry</t>
        </is>
      </c>
      <c r="B9" t="inlineStr">
        <is>
          <t>Seagate Technology</t>
        </is>
      </c>
      <c r="C9" t="inlineStr">
        <is>
          <t>Shakopee, MN</t>
        </is>
      </c>
      <c r="D9" t="inlineStr">
        <is>
          <t>LinkedIn</t>
        </is>
      </c>
      <c r="E9" t="inlineStr">
        <is>
          <t>posted_at: 18 hours ago | salary: 100,380.80–143,549.13 a year | schedule_type: Full-time | paid_time_off: True | health_insurance: True | dental_coverage: True
About Our Group
We are part of the Advanced Reliability group within the Product Assurance Engineering organization. The Advanced Reliability group plays a key role in protecting our customers and company by pursuing test and field software solutions, field analytics, and technology staging. Under this umbrella, the Analytics team makes key contributions by accelerating learning cycles during the product launch phase, closing the feedback loop using field telemetry data, and supporting key customers with log-based fleet health management innovations.
About The Role - You Will
• Designs, develops, and programs methods, processes, and systems to consolidate and analyze unstructured, diverse “big data” sources.
• Generates actionable insights and solutions for client services and product enhancement.
• Interacts with product and service teams to identify questions and issues for data analysis and experiments.
• Develops and codes software programs, algorithms, and automated processes to cleanse, integrate, and evaluate large datasets from multiple disparate sources.
• Identifies meaningful insights from large data and metadata sources.
• Interprets and communicates insights and findings from analysis and experiments to product, service, and business managers.
• This is a product engineering role in which employees work with multiple types of business data.
• May be internal operations-focused or external client-focused, working in conjunction with Professional Services and outsourcing functions.
About You
• You are driven to understand how cloud storage providers use our products and how data can reveal opportunities to improve their experience.
• You communicate clearly and effectively with global teams, both in writing and in conversations.
• You are skilled at gathering, cleaning, and analyzing data from diverse sources.
• You look beyond patterns to understand the underlying drivers behind data behavior.
• You regularly apply statistical methods to derive insights and test hypotheses.
• You have familiarity with reliability modeling approaches, such as Weibull analysis.
• You translate data into clear, actionable recommendations that guide decisions.
Your Experience Includes
• Bachelor's Degree in Computer Science or Mechanical or Electrical Engineering or related field, and 2+ years of experience, or Master’s degree in Computer Science or Mechanical or Electrical Engineering or related field and 0+ years of experience or equivalent education and experience.
• Understanding of HDD subsystems and how they interact, with failure analysis experience considered a plus.
• Strong background in data analysis, particularly with large datasets.
• Ability to assemble, process, and visualize data using Python, SAS JMP, SQL, or JavaScript.
• Familiarity with Seagate's internal data storage tools, locations, and infrastructure.
You Might Also Have
• Experience guiding cross-functional technical experts to collaborate and reach consensus.
• Experience in customer technical communication and issue resolution.
The estimated base salary range for this position is $80,766.40 - $115,498.24. The individual salary is based on work location and additional factors, including job-related skills, experience, and relevant education or training.
Seagate offers comprehensive benefits to its eligible employees, including, but not limited to eligibility to participate in discretionary bonus program, medical, dental, vision, and life insurance, short-and long-term disability, 401(k), employee stock purchase plan, health savings account, dependent care, and healthcare spending accounts. Seagate also offers paid time off, including 12 holidays, flexible time off provided pursuant to Seagate policy, a minimum of 48 hours of paid sick leave, and 16 weeks of paid parental leave. The benefits for this position are based on a full-time schedule for a full calendar year and may differ depending on work location.
Location:
This position is an onsite role and can be based out of our Shakopee, MN or Longmont, CO campus.
Our Shakopee campus is located 25 minutes southwest of Minneapolis in a setting with a rural vibe – it overlooks a horse racing track and stables, yet it has great entertainment venues close by as well. With wide-open spaces, the campus has plenty of space for running, biking, shooting some hoops or playing volleyball over lunch. If working out is your thing, the on-site fully equipped fitness center hosts wellness programs, tournaments, and group workouts. Hungry? Seagate offers an on-site café with freshly sourced foods and specialty coffees, or if you prefer, drive to one of many restaurants just minutes away.
Our Longmont product-design campus is nestled against the foothills with exceptional views of the Rocky Mountains. Here at work, you can grab breakfast and lunch in the on-site cafeteria or get an afternoon espresso, prepared by a professional barista. Our 1,500+ employees enjoy an active on-site experience from sporting activities (get in a few laps at lunch on our 1-mile walking path around campus, play ping-pong or volleyball, or stop in our 24- hour fitness center for a group or individual workout) to community service and many employee resource groups including Pride! Women’s Leadership Network and a Young Professionals Network.
Location: Shakopee, United States, Longmont, United States
Travel: Up to 10%</t>
        </is>
      </c>
      <c r="F9" t="inlineStr">
        <is>
          <t>100,380.80–143,549.13 a year</t>
        </is>
      </c>
      <c r="G9" t="n">
        <v>7</v>
      </c>
      <c r="H9" t="n">
        <v>10</v>
      </c>
      <c r="I9" t="n">
        <v>10</v>
      </c>
      <c r="J9" t="n">
        <v>10</v>
      </c>
      <c r="K9" t="n">
        <v>4</v>
      </c>
      <c r="L9" t="n">
        <v>9</v>
      </c>
      <c r="M9" t="n">
        <v>10</v>
      </c>
      <c r="N9" t="n">
        <v>9</v>
      </c>
      <c r="O9" t="n">
        <v>3</v>
      </c>
      <c r="P9" t="n">
        <v>8</v>
      </c>
      <c r="Q9" t="n">
        <v>2</v>
      </c>
      <c r="R9" t="n">
        <v>8</v>
      </c>
      <c r="S9" t="n">
        <v>1</v>
      </c>
      <c r="T9" t="n">
        <v>8</v>
      </c>
      <c r="U9" t="n">
        <v>5</v>
      </c>
      <c r="V9" t="n">
        <v>7</v>
      </c>
      <c r="W9" t="n">
        <v>8</v>
      </c>
      <c r="X9" t="n">
        <v>6</v>
      </c>
      <c r="Y9" t="n">
        <v>1</v>
      </c>
      <c r="Z9" t="n">
        <v>5</v>
      </c>
      <c r="AA9" t="n">
        <v>7</v>
      </c>
      <c r="AB9" t="n">
        <v>3</v>
      </c>
      <c r="AC9" t="n">
        <v>6</v>
      </c>
      <c r="AD9" t="n">
        <v>2</v>
      </c>
      <c r="AE9" t="n">
        <v>1</v>
      </c>
      <c r="AF9" t="n">
        <v>7</v>
      </c>
      <c r="AG9" t="n">
        <v>1</v>
      </c>
      <c r="AH9" t="n">
        <v>10</v>
      </c>
      <c r="AI9" t="inlineStr">
        <is>
          <t>The candidate's resume aligns well with the experience requirement and role level criteria, scoring a perfect 10 in each. However, there are significant mismatches in terms of compensation, company stability, location, and visa sponsorship. The overall fit is moderate due to strong alignment in key areas but lacking in others.</t>
        </is>
      </c>
      <c r="AJ9" t="n">
        <v>4.73</v>
      </c>
      <c r="AK9">
        <f>HYPERLINK("https://www.linkedin.com/jobs/view/data-scientist-ii-field-telemetry-at-seagate-technology-4234447425?utm_campaign=google_jobs_apply&amp;utm_source=google_jobs_apply&amp;utm_medium=organic", "https://www.linkedin.com/jobs/view/data-scientist-ii-field-telemetry-at-seagate-technology-4234447425?utm_campaign=google_jobs_apply&amp;utm_source=google_jobs_apply&amp;utm_medium=organic")</f>
        <v/>
      </c>
    </row>
    <row r="10">
      <c r="A10" t="inlineStr">
        <is>
          <t>Visual/Data Analyst</t>
        </is>
      </c>
      <c r="B10" t="inlineStr">
        <is>
          <t>Alaka`ina Foundation Family of Companies</t>
        </is>
      </c>
      <c r="C10" t="inlineStr">
        <is>
          <t>Patterson, OH</t>
        </is>
      </c>
      <c r="D10" t="inlineStr">
        <is>
          <t>LinkedIn</t>
        </is>
      </c>
      <c r="E10" t="inlineStr">
        <is>
          <t>posted_at: 3 hours ago | schedule_type: Full-time | dental_coverage: True | paid_time_off: True | health_insurance: True
The Alaka`ina Foundation Family of Companies (FOCs) is looking for a Visual/Data Analyst to provide services for our government customer at Wright Patterson AFB, Dayton, OH or Remote .
DESCRIPTION OF RESPONSIBILITIES:
• Coordinate with FESO’s data team to design, conduct, and lead visual and data analyses of operational studies on health surveillance data/health records/other relevant military records and risk reduction of negative health outcomes affecting the USAF total force population, as well as use judgement and originality in developing innovative approaches to define and resolve highly complex situations.
• Be primarily responsible for employing sophisticated tools (such as Tableau, SAS Viya, or Power BI) and processes to analyze datasets using visual representations of the data within one or multiple software platforms linked together, as well as display the data in graphs, charts, and maps to help end-users in identifying patterns; thus, develop actionable insights or plans. The insights will aid base-level users and other dashboard users make better, data-driven decisions.
• Assist in data collection in support of USAFSAM/FESO’s mission, when appropriate.
• Apply knowledge/expertise to produce interactive visual analytics by assisting in the management of the retrieval and integration of health information data, personnel records, deployment-related records, health surveillance registries, unit climate assessments (DEOCS), and other military-related data.
• Draft reports, prepare, and/or present reports, documents, and/or presentations pertaining to the status of the studies and visual analyses as requested, and meet FESO projected suspense’s.
• Be primarily responsible for updating the graphs and charts as well as generating new data visuals for the Integrated Operations Support (IOS) Dashboard on the Air Force Medical Service’s Knowledge Exchange site. Interactive reports created for the dashboard should be able to help end-users track, organize, and share key performance indicators such as health risk and profile reductions, measures of success, return on investments, or health care utilizations.
• Present results of studies or investigations through briefings, technical reports, and publication into scientific journals.
• Apply knowledge of science/technology to analyze and resolve multifaceted issues/problems with minimal guidance and collaborate with technical area stakeholders to develop strategies for effective execution within a particular technology area.
• Assist in teaching the data analytics section of the IOS course when directed.
• Provide consultation support to OST assigned at base level, as needed.
• Interface with USAFSAM/FESO and HAF/A1Z leadership and staff on a regular basis.
REQUIRED DEGREE/EDUCATION/CERTIFICATION:
Possess an MPH, MS, or PhD in Epidemiology, Statistics, Data Science, Bioinformatics or other similar degree as approved by USAFSAM/FESO.
REQUIRED SKILLS AND EXPERIENCE:
• Possess advanced visual and data analytical skills in population health and health data surveillance.
• Possess the ability to design, conduct, and lead visual as well as data analyses of health surveillance data/health records/other relevant military records, be capable of displaying visual analyses of health outcomes affecting the USAF total force population, and possess the skills to bring multiple visual data analytic tools together providing a consolidated product to end users.
• Be proficient in the following software programs: Tableau, Microsoft Office, SAS, and SAS Enterprise Guide.
• Be current in Scientific and Technical Information (STINFO) training.
• Be current in Health Information Portability and Accountability Act (HIPAA) training to be able to access and process identified medical data.
• Possess the capacity to learn new analytical technology tools such as Python, R, SAS Viya, Qualtrics, Power BI, or Artificial Intelligence such as machine learning or computer neural network algorithms.
• Must be willing to sign a Non-disclosure Agreement (NDA)
DESIRED SKILLS AND EXPERIENCE:
Experience within a health and visual analytics related field and working with USAF related data is desired.
REQUIRED CITIZENSHIP AND CLEARANCE:
• Must be U.S. citizens. For the purpose of base and network access, possession of a permanent resident card (“Green Card”) does not equate to U.S. citizenship.
• Must be able to pass a Tier 1/SF85 background check.
The Alaka`ina Foundation Family of Companies (FOCs) is a fast-growing government service provider. Employees enjoy competitive salaries. Eligible employees enjoy a 401K plan with company match; medical, dental, disability, and life insurance coverage; tuition reimbursement; paid time off; and 11 paid holidays.
We are an Equal Opportunity/Affirmative Action Employer of individuals with disabilities and veterans. We are proud to state that we do not illegally discriminate in employment decisions on the basis of any protected categories. If you are a person with a disability and you need an accommodation during the application process, please click here to request accommodation. We E-Verify all employees
“EOE, including Disability/Vets” OR “Equal Opportunity Employer, including Disability/Veterans”
The Alaka`ina Foundation Family of Companies (FOCs) is comprised of industry-recognized government service firms designated as Native Hawaiian Organization (NHO)-owned and 8(a) certified businesses. The Family of Companies (FOCs) includes Ke`aki Technologies, Laulima Government Solutions, Kūpono Government Services, and Kapili Services, Po`okela Solutions, Kīkaha Solutions, LLC, and Pololei Solutions, LLC. Alaka`ina Foundation activities principally benefit the youth of Hawaii through charitable efforts which includes providing innovative educational programs that combine leadership, science &amp; technology, and environmental stewardship.
For additional information, please visit www.alakainafoundation.com
#ClearanceJobs</t>
        </is>
      </c>
      <c r="F10" t="inlineStr"/>
      <c r="G10" t="n">
        <v>5</v>
      </c>
      <c r="H10" t="n">
        <v>10</v>
      </c>
      <c r="I10" t="n">
        <v>8</v>
      </c>
      <c r="J10" t="n">
        <v>10</v>
      </c>
      <c r="K10" t="n">
        <v>3</v>
      </c>
      <c r="L10" t="n">
        <v>9</v>
      </c>
      <c r="M10" t="n">
        <v>10</v>
      </c>
      <c r="N10" t="n">
        <v>9</v>
      </c>
      <c r="O10" t="n">
        <v>2</v>
      </c>
      <c r="P10" t="n">
        <v>8</v>
      </c>
      <c r="Q10" t="n">
        <v>4</v>
      </c>
      <c r="R10" t="n">
        <v>8</v>
      </c>
      <c r="S10" t="n">
        <v>1</v>
      </c>
      <c r="T10" t="n">
        <v>8</v>
      </c>
      <c r="U10" t="n">
        <v>4</v>
      </c>
      <c r="V10" t="n">
        <v>7</v>
      </c>
      <c r="W10" t="n">
        <v>8</v>
      </c>
      <c r="X10" t="n">
        <v>6</v>
      </c>
      <c r="Y10" t="n">
        <v>7</v>
      </c>
      <c r="Z10" t="n">
        <v>5</v>
      </c>
      <c r="AA10" t="n">
        <v>6</v>
      </c>
      <c r="AB10" t="n">
        <v>3</v>
      </c>
      <c r="AC10" t="n">
        <v>7</v>
      </c>
      <c r="AD10" t="n">
        <v>2</v>
      </c>
      <c r="AE10" t="n">
        <v>3</v>
      </c>
      <c r="AF10" t="n">
        <v>7</v>
      </c>
      <c r="AG10" t="n">
        <v>1</v>
      </c>
      <c r="AH10" t="n">
        <v>10</v>
      </c>
      <c r="AI10" t="inlineStr">
        <is>
          <t>The candidate's resume aligns well with the experience requirement, role level, and technical stack relevance. However, there are significant mismatches in terms of compensation, team quality, and visa sponsorship, leading to an overall moderate fit for the job.</t>
        </is>
      </c>
      <c r="AJ10" t="n">
        <v>4.68</v>
      </c>
      <c r="AK10">
        <f>HYPERLINK("https://www.linkedin.com/jobs/view/visual-data-analyst-at-alaka-ina-foundation-family-of-companies-4225596489?utm_campaign=google_jobs_apply&amp;utm_source=google_jobs_apply&amp;utm_medium=organic", "https://www.linkedin.com/jobs/view/visual-data-analyst-at-alaka-ina-foundation-family-of-companies-4225596489?utm_campaign=google_jobs_apply&amp;utm_source=google_jobs_apply&amp;utm_medium=organic")</f>
        <v/>
      </c>
    </row>
    <row r="11">
      <c r="A11" t="inlineStr">
        <is>
          <t>Associate Data Scientist, Marketing</t>
        </is>
      </c>
      <c r="B11" t="inlineStr">
        <is>
          <t>Lensa</t>
        </is>
      </c>
      <c r="C11" t="inlineStr">
        <is>
          <t>Indianapolis, IN</t>
        </is>
      </c>
      <c r="D11" t="inlineStr">
        <is>
          <t>LinkedIn</t>
        </is>
      </c>
      <c r="E11" t="inlineStr">
        <is>
          <t>posted_at: 4 hours ago | salary: 62–71 an hour | schedule_type: Full-time | health_insurance: True
Lensa is a U.S. career site that helps job seekers discover job opportunities. We are not a staffing firm or agency. We promote jobs on behalf of our clients, which include employers, recruitment agencies, and marketing partners.
With Confluent, organizations can harness the full power of continuously flowing data to innovate and win in the modern digital world. We have a purpose that drives us to do better every day – we're creating an entirely new category within data infrastructure - data streaming. This technology will allow every organization to create experiences and use the power of data in ways that profoundly impact the way we all live. This impact is our purpose and drives us to do better every day.
One Confluent. One team. One Data Streaming Platform.
Data Connects Us.
About The Role
The mission of the Data Science team at Confluent is to serve as the central nervous system of all things data for the company: we build analytics infrastructure, metrics, insights, and models. Our outputs enable data-driven thinking and help optimize every part of the business. There are exciting opportunities for an experienced data scientist to make a significant and visible impact within a high-growth company.
As an Associate Data Scientist, Marketing at Confluent, you will play a key role in analyzing lead funnel efficiency, evaluating marketing performance, and supporting pipeline management. You will partner closely with stakeholders across Marketing, Growth, Sales, and Finance to drive insight generation and strategic decision-making. This role blends hands-on analytical work with business context and cross-functional collaboration to ensure our go-to-market strategies are data-informed.
What You Will Do
• Explore marketing and sales data to identify opportunities for improving funnel conversion and pipeline generation.
• Define and refine marketing metrics to measure success, and build scalable reporting to monitor pipeline health and performance drivers.
• Translate well-defined business questions into analytics problems, select appropriate approaches, and communicate clear results to managers and business partners.
• Apply deep dive analysis, predictive modeling, or experimentation to drive product &amp; go-to-market (GTM).
• Analyze customer journey phases—from awareness to conversion—leveraging metrics like ROI, CLTV, and CAC to uncover optimization opportunities.
• Collaborate with other data scientists to share techniques, improve processes, and contribute to a data-driven culture across Confluent.
What You Will Bring
• 2+ years of experience in data science or advanced analytics, with at least 1–2 years supporting a marketing or go-to-market function—preferably in a B2B SaaS environment
• Strong proficiency in SQL and intermediate Python / R skills.
• Experience building and maintaining dashboards and data visualizations using tools like Tableau or similar platforms
• Demonstrated ability to communicate insights effectively to both technical and non-technical audiences
• Working knowledge of marketing attribution techniques and A/B testing methodologies
• Strong problem-solving skills and attention to detail
• Bachelor’s or Master’s degree in a quantitative field such as computer science, statistics, economics, or engineering
What Gives You An Edge
• Hands-on experience with marketing measurement and attribution across SEO, paid media, email, and other channels
• Familiarity with Salesforce and the B2B marketing tech stack
• Exposure to causal inference, customer segmentation, or predictive modeling techniques
• Experience working in cross-functional pods with stakeholders across Sales, Finance, and Product
Come As You Are
At Confluent, equality is a core tenet of our culture. We are committed to building an inclusive global team that represents a variety of backgrounds, perspectives, beliefs, and experiences. The more diverse we are, the richer our community and the broader our impact. Employment decisions are made on the basis of job-related criteria without regard to race, color, religion, sex, sexual orientation, gender identity, national origin, disability, veteran status, or any other classification protected by applicable law.
At Confluent, we are committed to providing competitive pay and benefits that are in line with industry standards. We analyze and carefully consider several factors when determining compensation, including work history, education, professional experience, and location. This position has an hourly estimated pay of $62 - $71 / hour. The actual pay may vary depending on your skills, qualifications, experience, and work location. In addition, Confluent offers a wide range of employee benefits. To learn more about our benefits click HERE (https://confluentbenefits.com/) .
Click HERE (https://www.confluent.io/legal/confluent-candidate-privacy-notice/) to review our Candidate Privacy Notice which describes how and when Confluent, Inc., and its group companies, collects, uses, and shares certain personal information of California job applicants and prospective employees.
If you have questions about this posting, please contact support@lensa.com</t>
        </is>
      </c>
      <c r="F11" t="inlineStr">
        <is>
          <t>62–71 an hour</t>
        </is>
      </c>
      <c r="G11" t="n">
        <v>5</v>
      </c>
      <c r="H11" t="n">
        <v>10</v>
      </c>
      <c r="I11" t="n">
        <v>10</v>
      </c>
      <c r="J11" t="n">
        <v>10</v>
      </c>
      <c r="K11" t="n">
        <v>4</v>
      </c>
      <c r="L11" t="n">
        <v>9</v>
      </c>
      <c r="M11" t="n">
        <v>1</v>
      </c>
      <c r="N11" t="n">
        <v>9</v>
      </c>
      <c r="O11" t="n">
        <v>3</v>
      </c>
      <c r="P11" t="n">
        <v>8</v>
      </c>
      <c r="Q11" t="n">
        <v>6</v>
      </c>
      <c r="R11" t="n">
        <v>8</v>
      </c>
      <c r="S11" t="n">
        <v>1</v>
      </c>
      <c r="T11" t="n">
        <v>8</v>
      </c>
      <c r="U11" t="n">
        <v>4</v>
      </c>
      <c r="V11" t="n">
        <v>7</v>
      </c>
      <c r="W11" t="n">
        <v>8</v>
      </c>
      <c r="X11" t="n">
        <v>6</v>
      </c>
      <c r="Y11" t="n">
        <v>2</v>
      </c>
      <c r="Z11" t="n">
        <v>5</v>
      </c>
      <c r="AA11" t="n">
        <v>3</v>
      </c>
      <c r="AB11" t="n">
        <v>3</v>
      </c>
      <c r="AC11" t="n">
        <v>7</v>
      </c>
      <c r="AD11" t="n">
        <v>2</v>
      </c>
      <c r="AE11" t="n">
        <v>3</v>
      </c>
      <c r="AF11" t="n">
        <v>7</v>
      </c>
      <c r="AG11" t="n">
        <v>1</v>
      </c>
      <c r="AH11" t="n">
        <v>10</v>
      </c>
      <c r="AI11" t="inlineStr">
        <is>
          <t>The candidate's resume aligns well with the experience requirement and technical stack relevance, but falls short in terms of role level, compensation, and visa sponsorship. The job description offers some growth opportunities and decent company stability, but lacks alignment in role fit, team quality, work-life balance, and location flexibility.</t>
        </is>
      </c>
      <c r="AJ11" t="n">
        <v>4.07</v>
      </c>
      <c r="AK11">
        <f>HYPERLINK("https://www.linkedin.com/jobs/view/associate-data-scientist-marketing-at-lensa-4251758409?utm_campaign=google_jobs_apply&amp;utm_source=google_jobs_apply&amp;utm_medium=organic", "https://www.linkedin.com/jobs/view/associate-data-scientist-marketing-at-lensa-4251758409?utm_campaign=google_jobs_apply&amp;utm_source=google_jobs_apply&amp;utm_medium=organic")</f>
        <v/>
      </c>
    </row>
    <row r="12">
      <c r="A12" t="inlineStr">
        <is>
          <t>Sr Data Scientist- Personal Loans</t>
        </is>
      </c>
      <c r="B12" t="inlineStr">
        <is>
          <t>SoFi</t>
        </is>
      </c>
      <c r="C12" t="inlineStr">
        <is>
          <t>Frisco, TX</t>
        </is>
      </c>
      <c r="D12" t="inlineStr">
        <is>
          <t>LinkedIn</t>
        </is>
      </c>
      <c r="E12" t="inlineStr">
        <is>
          <t>posted_at: 22 hours ago | salary: 128K–240K a year | schedule_type: Full-time | health_insurance: True
Employee Applicant Privacy Notice
Who we are:
Shape a brighter financial future with us.
Together with our members, we’re changing the way people think about and interact with personal finance.
We’re a next-generation financial services company and national bank using innovative, mobile-first technology to help our millions of members reach their goals. The industry is going through an unprecedented transformation, and we’re at the forefront. We’re proud to come to work every day knowing that what we do has a direct impact on people’s lives, with our core values guiding us every step of the way. Join us to invest in yourself, your career, and the financial world.
The role
SoFi’s Credit team manages credit risk activities for our lending products (Student Loan Refinance, Private Student Loan, Personal Loan, Credit Card, and Mortgage) - including credit strategies/policies for new account origination and portfolio management, collections/recovery strategies and operations, and risk and operational data science and analytics. The team designs data-driven strategies to ensure the growth in lending is consistent with the company’s risk appetite and helps create the products and experiences that put our members’ interests first.
The Credit Strategy Manager will work in the Credit team and have responsibilities to analyze and evaluate data to develop and propose value-added credit risk strategies and models for SoFi’s lending products, including Personal Loan, Student Loan Refinance, Private Student Loan, and Credit Card. The initial focus of the role will be on Personal Loan acquisition but the candidate may get opportunities to work on other lending products in the future.
The candidate will be responsible for independently developing and implementing Personal Loan underwriting strategies that meet our risk appetite, monitoring and analyzing the risk trends within the portfolio to provide insights and recommendations for strategy enhancement opportunities. They will be part of the Credit team with 1LOD responsibilities.
The Credit Strategy Manager will collaborate with cross-functional teams such as Business Units, Operations, Marketing, Finance, Capital Markets, Product, Engineering, Legal and Compliance. Use business knowledge and quantitative and analytical skills to drive revenue, control risk, and provide value to the company and consumers.
The ideal candidate will possess a data-driven analytics background and the strategic acumen to direct a function that draws strategic insights from data using database and statistical analysis tools to inform decisions and support SoFi’s overarching strategic goals relative to loss prevention and profit optimization. They bring new ways of thinking, data sources, technologies, and capabilities to SoFi.
What you’ll do:
• Innovate… Bring your brightest ideas to building risk strategies. This means you will architect credit underwriting, pre-screen targeting, and risk tier assignment.
• Data Driven… Your deep analysis will power the future of lending with an optimal real-time data ecosystem – including multi-product internal, bureau, third-party, and alternative data sources and uses.
• Iterate, learn, innovate… We are all responsible for innovation and must embrace data-driven decisions.
• Collaborate… Work collaboratively with business partners such as Business Units, Operations, Marketing, Finance, Legal and Compliance to deliver successful business results. Partner closely with implementation teams to accurately deploy new strategies.
• Control the Risk and Drive Performance Outcomes … Understand credit risk and develop approaches to mitigate loss and responsibly grow revenue. Monitor the performance of strategies and portfolios. Document and communicate results and escalate issues as necessary. Identify gaps/opportunities and drive actions.
• Grow, Grow, Grow!… Be inspired by dynamic leaders and our rapidly growing business. We want YOU to be an inspired leader of tomorrow, so we are recruiting the best, brightest, and passionately quantitative team members.
What you’ll need:
• 5+ years of related experience
• Business acumen and work experience in the consumer lending business (loans or credit cards)
• Direct experience in the credit strategy analytical life cycle, including strategy and decision tree development, P&amp;L, presentation, implementation validation, and post-implementation monitoring
• Proven analytical skills in conducting sophisticated analysis using customer performance data, bureau attributes, and other 3rd party variables to solve business problems
• Proficient skills in Excel, SQL and Python
• A demonstrated ability to synthesize and communicate analysis to business partners and senior management
• High motivation to drive results, eager to learn, and able to work collaboratively in a fluid environment
• Knowledge/skills in analytical and modeling techniques such as decision trees, regression, logistic regression, test design
• Preferred: Experience in developing credit strategies using innovative data sources such as cash flow or alternative data
• Preferred: Advanced degree (Master’s or PhD) with a quantitative major such as Statistics, Mathematics, Engineering, or Computer Science
Compensation And Benefits
The base pay range for this role is listed below. Final base pay offer will be determined based on individual factors such as the candidate’s experience, skills, and location.
To view all of our comprehensive and competitive benefits, visit our Benefits at SoFi page!
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
The Company hires the best qualified candidate for the job, without regard to protected characteristics.
Pursuant to the San Francisco Fair Chance Ordinance, we will consider for employment qualified applicants with arrest and conviction records.
New York applicants: Notice of Employee Rights
SoFi is committed to embracing diversity. As part of this commitment, SoFi offers reasonable accommodations to candidates with physical or mental disabilities. If you need accommodations to participate in the job application or interview process, please let your recruiter know or email accommodations@sofi.com.
Due to insurance coverage issues, we are unable to accommodate remote work from Hawaii or Alaska at this time.
Internal Employees
If you are a current employee, do not apply here - please navigate to our Internal Job Board in Greenhouse to apply to our open roles.</t>
        </is>
      </c>
      <c r="F12" t="inlineStr">
        <is>
          <t>128K–240K a year</t>
        </is>
      </c>
      <c r="G12" t="n">
        <v>5</v>
      </c>
      <c r="H12" t="n">
        <v>10</v>
      </c>
      <c r="I12" t="n">
        <v>1</v>
      </c>
      <c r="J12" t="n">
        <v>10</v>
      </c>
      <c r="K12" t="n">
        <v>3</v>
      </c>
      <c r="L12" t="n">
        <v>9</v>
      </c>
      <c r="M12" t="n">
        <v>1</v>
      </c>
      <c r="N12" t="n">
        <v>9</v>
      </c>
      <c r="O12" t="n">
        <v>3</v>
      </c>
      <c r="P12" t="n">
        <v>8</v>
      </c>
      <c r="Q12" t="n">
        <v>4</v>
      </c>
      <c r="R12" t="n">
        <v>8</v>
      </c>
      <c r="S12" t="n">
        <v>3</v>
      </c>
      <c r="T12" t="n">
        <v>8</v>
      </c>
      <c r="U12" t="n">
        <v>4</v>
      </c>
      <c r="V12" t="n">
        <v>7</v>
      </c>
      <c r="W12" t="n">
        <v>8</v>
      </c>
      <c r="X12" t="n">
        <v>6</v>
      </c>
      <c r="Y12" t="n">
        <v>7</v>
      </c>
      <c r="Z12" t="n">
        <v>5</v>
      </c>
      <c r="AA12" t="n">
        <v>6</v>
      </c>
      <c r="AB12" t="n">
        <v>3</v>
      </c>
      <c r="AC12" t="n">
        <v>7</v>
      </c>
      <c r="AD12" t="n">
        <v>2</v>
      </c>
      <c r="AE12" t="n">
        <v>8</v>
      </c>
      <c r="AF12" t="n">
        <v>7</v>
      </c>
      <c r="AG12" t="n">
        <v>1</v>
      </c>
      <c r="AH12" t="n">
        <v>10</v>
      </c>
      <c r="AI12" t="inlineStr">
        <is>
          <t>The candidate's resume aligns well with the technical stack requirements and is close to the current location. However, the job requires more experience, is not an individual contributor role, and does not meet the compensation target. Additionally, visa sponsorship is not mentioned, resulting in a low rating.</t>
        </is>
      </c>
      <c r="AJ12" t="n">
        <v>3.77</v>
      </c>
      <c r="AK12">
        <f>HYPERLINK("https://www.linkedin.com/jobs/view/sr-data-scientist-personal-loans-at-sofi-4252374404?utm_campaign=google_jobs_apply&amp;utm_source=google_jobs_apply&amp;utm_medium=organic", "https://www.linkedin.com/jobs/view/sr-data-scientist-personal-loans-at-sofi-4252374404?utm_campaign=google_jobs_apply&amp;utm_source=google_jobs_apply&amp;utm_medium=organic")</f>
        <v/>
      </c>
    </row>
    <row r="13">
      <c r="A13" t="inlineStr">
        <is>
          <t>Sr Data Scientist (RAG systems, LLMs) with 15+yrs Exp</t>
        </is>
      </c>
      <c r="B13" t="inlineStr">
        <is>
          <t>Jobs via Dice</t>
        </is>
      </c>
      <c r="C13" t="inlineStr">
        <is>
          <t>Dallas, TX</t>
        </is>
      </c>
      <c r="D13" t="inlineStr">
        <is>
          <t>LinkedIn</t>
        </is>
      </c>
      <c r="E13" t="inlineStr">
        <is>
          <t>posted_at: 16 hours ago | schedule_type: Full-time
Dice is the leading career destination for tech experts at every stage of their careers. Our client, SSTech LLC, is seeking the following. Apply via Dice today!
Client : Spirent Communication
Hybrid role
Title: Sr Data Scientist (RAG systems, LLMs)
Duration: Long-term
Location: Dallas, TX
Job Overview
We re looking for a highly skilled and experienced Data Scientist to help lead this transformation. If you re passionate about turning complex data into actionable insights, advancing the frontiers of anomaly detection, transformers, and Retrieval-Augmented Generation (RAG), and pushing the boundaries of what AI can do, this is your opportunity. Telecom experience is a must, but what matters most is your curiosity, creativity, and deep expertise in machine learning.
Job Requirements:
13+ Year of overall IT Experience
Bachelor s degree in Computer Science, Data Science, AI/ML, or a related technical field from an accredited university, or equivalent work experience.
Minimum 8 Years Of Relevant Work Experience.
Should have experience in Telcom Industry
Strong experience in machine learning, deep learning, and AI frameworks (e.g., TensorFlow, PyTorch, Scikit-Learn).
Hands-on experience with RAG systems, transformers, and NLP models.
Expertise in anomaly detection techniques, including statistical and ML-based approaches.
Strong background in data preprocessing, feature engineering, and model evaluation.
Training/Pretraining/Fine-tuning LLMs and ML experience with large datasets.
Excellent problem-solving and analytical skills.
Networking technology background.
Preferred Qualifications:
Advanced degree (MS/PhD) in Computer Science, Data Science, AI/ML, or a related field.
Familiarity with graph databases and knowledge graphs for information retrieval.
Contributions to research publications, open-source projects, or AI/ML communities.
Understanding of AI governance and implementation.</t>
        </is>
      </c>
      <c r="F13" t="inlineStr"/>
      <c r="G13" t="n">
        <v>7</v>
      </c>
      <c r="H13" t="n">
        <v>10</v>
      </c>
      <c r="I13" t="n">
        <v>1</v>
      </c>
      <c r="J13" t="n">
        <v>10</v>
      </c>
      <c r="K13" t="n">
        <v>6</v>
      </c>
      <c r="L13" t="n">
        <v>9</v>
      </c>
      <c r="M13" t="n">
        <v>1</v>
      </c>
      <c r="N13" t="n">
        <v>9</v>
      </c>
      <c r="O13" t="n">
        <v>5</v>
      </c>
      <c r="P13" t="n">
        <v>8</v>
      </c>
      <c r="Q13" t="n">
        <v>6</v>
      </c>
      <c r="R13" t="n">
        <v>8</v>
      </c>
      <c r="S13" t="n">
        <v>1</v>
      </c>
      <c r="T13" t="n">
        <v>8</v>
      </c>
      <c r="U13" t="n">
        <v>4</v>
      </c>
      <c r="V13" t="n">
        <v>7</v>
      </c>
      <c r="W13" t="n">
        <v>8</v>
      </c>
      <c r="X13" t="n">
        <v>6</v>
      </c>
      <c r="Y13" t="n">
        <v>3</v>
      </c>
      <c r="Z13" t="n">
        <v>5</v>
      </c>
      <c r="AA13" t="n">
        <v>5</v>
      </c>
      <c r="AB13" t="n">
        <v>3</v>
      </c>
      <c r="AC13" t="n">
        <v>8</v>
      </c>
      <c r="AD13" t="n">
        <v>2</v>
      </c>
      <c r="AE13" t="n">
        <v>3</v>
      </c>
      <c r="AF13" t="n">
        <v>7</v>
      </c>
      <c r="AG13" t="n">
        <v>0</v>
      </c>
      <c r="AH13" t="n">
        <v>10</v>
      </c>
      <c r="AI13" t="inlineStr">
        <is>
          <t>The candidate's resume aligns well with the technical stack requirements and job description quality, but falls short in terms of experience requirement, role level, compensation, and visa sponsorship. Overall, the match is moderate due to significant gaps in experience and visa sponsorship.</t>
        </is>
      </c>
      <c r="AJ13" t="n">
        <v>3.75</v>
      </c>
      <c r="AK13">
        <f>HYPERLINK("https://www.linkedin.com/jobs/view/sr-data-scientist-rag-systems-llms-with-15%2Byrs-exp-at-jobs-via-dice-4250783079?utm_campaign=google_jobs_apply&amp;utm_source=google_jobs_apply&amp;utm_medium=organic", "https://www.linkedin.com/jobs/view/sr-data-scientist-rag-systems-llms-with-15%2Byrs-exp-at-jobs-via-dice-4250783079?utm_campaign=google_jobs_apply&amp;utm_source=google_jobs_apply&amp;utm_medium=organic")</f>
        <v/>
      </c>
    </row>
    <row r="14">
      <c r="A14" t="inlineStr">
        <is>
          <t>Auditor - IT and Data Science</t>
        </is>
      </c>
      <c r="B14" t="inlineStr">
        <is>
          <t>Snowflake</t>
        </is>
      </c>
      <c r="C14" t="inlineStr">
        <is>
          <t>Dublin, CA (+1 other)</t>
        </is>
      </c>
      <c r="D14" t="inlineStr">
        <is>
          <t>Snowflake Careers</t>
        </is>
      </c>
      <c r="E14" t="inlineStr">
        <is>
          <t>posted_at: 17 hours ago | schedule_type: Full-time | paid_time_off: True | health_insurance: True | dental_coverage: True
Where Data Does More. Join the Snowflake team.
Snowflake is growing and looking for a driven Auditor to join our team. You will report to the Senior Manager, IT Internal Audit and help with an evolving workload with minimal supervision in a fast-paced environment. Whether it is facilitating Snowflake’s SOX compliance efforts or conducting internal audits, we strive to enhance the effectiveness, efficiency and scalability of the company’s processes, systems, and underlying internal control environment. You will be expected to problem solve, collaborate, and move fast while keeping attention to detail.
AS A AUDITOR - IT and Data Science, YOU WILL:
• Execute and support our IT SOX internal controls assessment, other IT audits and investigations.
• Evaluate and test the Information Technology General Controls (ITGCs), automated controls, key reports and other IT dependencies as applicable.
• Develop and update risk and control matrices (RCM), flowcharts, and testing procedures.
• Prepare and maintain testing workpapers as well as ensure timely testing.
• Assess and analyze the impact of IT control deficiencies and audit findings; identify remediation procedures and compensating controls to address the associated risks.
• Participate in risk assessments and the design of audit programs in order to address relevant risks.
• Assist in all phases of internal audits including planning, fieldwork, close meetings, and reporting.
• Design, and develop data analytics extract routines to support audit activities performed by the Internal Audit team from scoping to testing.
• Work on data extraction, storage, transformation, and processing through data analytics routines, and generate output for visualization/analysis.
• Use data analysis tools to automate audit testing and develop techniques for continuous auditing and analyzing large volumes of data.
• Interact with management and business partners to identify appropriate data sources and data elements required for analytics, applying professional skepticism when assessing data sources and validating the completeness and accuracy of data received.
• Assist the Managers and Sr. Managers to maintain an effective system of data analytics and models leveraging our Snowflake platform which provides enhanced insight into risks and controls, establishes an efficient/automated means to analyze and test large volumes of data for outliers, anomalies, patterns, and trends, and helps evaluate the adequacy and effectiveness of process and controls.
• Research and communicate best practices, identify areas for improvement and provide effective recommendations and sound audit conclusions.
OUR IDEAL AUDITOR - IT and Data Science WILL HAVE:
• Bachelor’s degree in Computer Science, Information Technology or Systems; or relevant MBA.
• Relevant work experience in IT SOX, other Technology or System audits and SOC 1 / SOC 2 / CIS controls assessment.
• 5+ years of relevant data analysis in audit, financial, risk management, or technology functions experience
• Experience with cloud-based or software as a service (SAAS) companies, and certifications like AWS, Azure and Google Cloud is strongly preferred.
• Strong quantitative, analytical, data-intuition, and problem-solving skills, and proficiency in data analytics techniques and query/programming languages in SQL and Python. Readability in Java is preferred.
• Working knowledge of internal controls and auditing techniques.
• Experience with Big 4 accounting firms or global public companies is strongly preferred.
• Detail and team orientated; ability to work both independently and as a team member.
• Self-starter, ability to proactively problem-solve, identify, advocate for and execute improvements.
• Ability to manage multiple, concurrent projects efficiently and effectively with minimal oversight. Maintain relationships with process owners and other key stakeholders.
Snowflake is growing fast, and we’re scaling our team to help enable and accelerate our growth. We are looking for people who share our values, challenge ordinary thinking, and push the pace of innovation while building a future for themselves and Snowflake.
How do you want to make your impact?
For jobs located in the United States, please visit the job posting on the Snowflake Careers Site for salary and benefits information: careers.snowflake.com
The following represents the expected range of compensation for this role:
• The estimated base salary range for this role is $94,000 - $124,900.
• Additionally, this role is eligible to participate in Snowflake’s bonus and equity plan.
The successful candidate’s starting salary will be determined based on permissible, non-discriminatory factors such as skills, experience, and geographic location. This role is also eligible for a competitive benefits package that includes: medical, dental, vision, life, and disability insurance; 401(k) retirement plan; flexible spending &amp; health savings account; at least 12 paid holidays; paid time off; parental leave; employee assistance program; and other company benefits.</t>
        </is>
      </c>
      <c r="F14" t="inlineStr"/>
      <c r="G14" t="n">
        <v>3</v>
      </c>
      <c r="H14" t="n">
        <v>10</v>
      </c>
      <c r="I14" t="n">
        <v>1</v>
      </c>
      <c r="J14" t="n">
        <v>10</v>
      </c>
      <c r="K14" t="n">
        <v>4</v>
      </c>
      <c r="L14" t="n">
        <v>9</v>
      </c>
      <c r="M14" t="n">
        <v>1</v>
      </c>
      <c r="N14" t="n">
        <v>9</v>
      </c>
      <c r="O14" t="n">
        <v>5</v>
      </c>
      <c r="P14" t="n">
        <v>8</v>
      </c>
      <c r="Q14" t="n">
        <v>6</v>
      </c>
      <c r="R14" t="n">
        <v>8</v>
      </c>
      <c r="S14" t="n">
        <v>2</v>
      </c>
      <c r="T14" t="n">
        <v>8</v>
      </c>
      <c r="U14" t="n">
        <v>4</v>
      </c>
      <c r="V14" t="n">
        <v>7</v>
      </c>
      <c r="W14" t="n">
        <v>8</v>
      </c>
      <c r="X14" t="n">
        <v>6</v>
      </c>
      <c r="Y14" t="n">
        <v>7</v>
      </c>
      <c r="Z14" t="n">
        <v>5</v>
      </c>
      <c r="AA14" t="n">
        <v>6</v>
      </c>
      <c r="AB14" t="n">
        <v>3</v>
      </c>
      <c r="AC14" t="n">
        <v>7</v>
      </c>
      <c r="AD14" t="n">
        <v>2</v>
      </c>
      <c r="AE14" t="n">
        <v>5</v>
      </c>
      <c r="AF14" t="n">
        <v>7</v>
      </c>
      <c r="AG14" t="n">
        <v>1</v>
      </c>
      <c r="AH14" t="n">
        <v>10</v>
      </c>
      <c r="AI14" t="inlineStr">
        <is>
          <t>The overall fit between the candidate's resume and the job description is subpar. The candidate's experience and role level do not align with the job requirements, and the compensation falls below the target. However, there is a good match in terms of technical stack relevance and job description quality.</t>
        </is>
      </c>
      <c r="AJ14" t="n">
        <v>3.7</v>
      </c>
      <c r="AK14">
        <f>HYPERLINK("https://www.linkedin.com/jobs/view/auditor-it-and-data-science-at-snowflake-4205826868?utm_campaign=google_jobs_apply&amp;utm_source=google_jobs_apply&amp;utm_medium=organic", "https://www.linkedin.com/jobs/view/auditor-it-and-data-science-at-snowflake-4205826868?utm_campaign=google_jobs_apply&amp;utm_source=google_jobs_apply&amp;utm_medium=organic")</f>
        <v/>
      </c>
    </row>
    <row r="15">
      <c r="A15" t="inlineStr">
        <is>
          <t>Data Analyst</t>
        </is>
      </c>
      <c r="B15" t="inlineStr">
        <is>
          <t>Redwood Materials</t>
        </is>
      </c>
      <c r="C15" t="inlineStr">
        <is>
          <t>Sparks, NV</t>
        </is>
      </c>
      <c r="D15" t="inlineStr">
        <is>
          <t>LinkedIn</t>
        </is>
      </c>
      <c r="E15" t="inlineStr">
        <is>
          <t>posted_at: 17 hours ago | schedule_type: Full-time
About Redwood Materials
Redwood Materials was founded in 2017 to create a circular supply chain for electric vehicles and clean energy products, making them more sustainable and driving down the cost for batteries. We're doing this by developing and deploying new technologies to increase the scope and scale of recycled and sustainable materials in the global battery supply chain.
Data Analyst
Essential Duties:
Redwood Materials is looking for motivated and talented data analysts to build data visualizations and automate data pipelines and business logic. Analysts will work with a wide variety of data across the supply chain, planning, inventory, and engineering teams. The ideal candidate is someone experienced in thoughtfully and sustainably automating reporting and BI tasks with an eye for high-value improvement opportunities. This is an opportunity to join during a critical growth phase and build green field software experiences and capabilities which will have a significant impact on the company's day-to-day operations and ability to scale.
Responsibilities will include:
• Work with cross functional teams to discover business needs and design appropriate data models.
• Create data sets to support various use cases, such as business analytics, dashboards, reports, and machine learning.
• Build high-value reports and dashboards for a variety of internal Redwood Materials teams.
• Maintain and implement data pipelines to and from an S3 based data lake and relational database services
• Leverage existing AWS architectures and design new ones where needed, using the CDK tool kit.
Desired qualifications:
• Bachelor's degree in computer science, information technology, data science, business analytics or similar technical field of study, or equivalent practical experience
• Minimum 2 years of hands-on experience developing data solutions in a modern cloud environment.
• Extensive experience with Tableau, Power BI, or similar (Tableau preferred)
• Proficiency in data modeling using scripting and SQL.
• Fluency in Python.
• Familiarity with AWS data pipeline tooling.
• Understanding of the AWS ecosystem and Infrastructure-as-code methodologies (CDK a plus).
• Demonstrated ability to manage production data workloads (detecting and diagnosing issues, monitoring).
Physical Requirements:
• Ability to safely and successfully perform the essential job functions consistent with the ADA, FMLA and other federal, state and local standards, including meeting qualitative and/or quantitative productivity standards.
• Ability to maintain regular, punctual attendance consistent with the ADA, FMLA and other federal, state and local standards
• Must be able to lift and carry up to 50 lbs.
• Must be able to talk, listen and speak clearly on telephone
Working Conditions:
• Environment, such as office or outdoors.
• Exposures encountered, loud noise, or extreme heat/cold.
• Essential physical requirements, such as climbing, standing, stooping, or typing.
• Indicate if required to work weekends, nights, or be on-call as a regular part of the job.
• Travel requirements.
The position is full-time. Compensation will be commensurate with experience.
We collect personal information (PI) from you in connection with your application for employment with Redwood Materials, including the following categories of PI: identifiers, personal records, professional or employment information, and inferences drawn from your PI. We collect your PI for our purposes, including performing services and operations related to your potential employment. If you have additional privacy-related questions, please contact us at privacy@redwoodmaterials.com.</t>
        </is>
      </c>
      <c r="F15" t="inlineStr"/>
      <c r="G15" t="n">
        <v>3</v>
      </c>
      <c r="H15" t="n">
        <v>10</v>
      </c>
      <c r="I15" t="n">
        <v>1</v>
      </c>
      <c r="J15" t="n">
        <v>10</v>
      </c>
      <c r="K15" t="n">
        <v>5</v>
      </c>
      <c r="L15" t="n">
        <v>9</v>
      </c>
      <c r="M15" t="n">
        <v>1</v>
      </c>
      <c r="N15" t="n">
        <v>9</v>
      </c>
      <c r="O15" t="n">
        <v>4</v>
      </c>
      <c r="P15" t="n">
        <v>8</v>
      </c>
      <c r="Q15" t="n">
        <v>6</v>
      </c>
      <c r="R15" t="n">
        <v>8</v>
      </c>
      <c r="S15" t="n">
        <v>1</v>
      </c>
      <c r="T15" t="n">
        <v>8</v>
      </c>
      <c r="U15" t="n">
        <v>4</v>
      </c>
      <c r="V15" t="n">
        <v>7</v>
      </c>
      <c r="W15" t="n">
        <v>7</v>
      </c>
      <c r="X15" t="n">
        <v>6</v>
      </c>
      <c r="Y15" t="n">
        <v>1</v>
      </c>
      <c r="Z15" t="n">
        <v>5</v>
      </c>
      <c r="AA15" t="n">
        <v>3</v>
      </c>
      <c r="AB15" t="n">
        <v>3</v>
      </c>
      <c r="AC15" t="n">
        <v>6</v>
      </c>
      <c r="AD15" t="n">
        <v>2</v>
      </c>
      <c r="AE15" t="n">
        <v>8</v>
      </c>
      <c r="AF15" t="n">
        <v>7</v>
      </c>
      <c r="AG15" t="n">
        <v>1</v>
      </c>
      <c r="AH15" t="n">
        <v>10</v>
      </c>
      <c r="AI15" t="inlineStr">
        <is>
          <t>The candidate's resume aligns well with the technical stack required by the job description, but falls short in terms of experience requirement, role level, compensation, and visa sponsorship. The growth opportunities and company stability aspects are moderately matched. Overall, the fit is not strong due to significant mismatches in key criteria.</t>
        </is>
      </c>
      <c r="AJ15" t="n">
        <v>3.37</v>
      </c>
      <c r="AK15">
        <f>HYPERLINK("https://www.linkedin.com/jobs/view/data-analyst-at-redwood-materials-4250764339?utm_campaign=google_jobs_apply&amp;utm_source=google_jobs_apply&amp;utm_medium=organic", "https://www.linkedin.com/jobs/view/data-analyst-at-redwood-materials-4250764339?utm_campaign=google_jobs_apply&amp;utm_source=google_jobs_apply&amp;utm_medium=organic")</f>
        <v/>
      </c>
    </row>
    <row r="16">
      <c r="A16" t="inlineStr">
        <is>
          <t>Senior Data Engineer -San Francisco, CA</t>
        </is>
      </c>
      <c r="B16" t="inlineStr">
        <is>
          <t>House Rx</t>
        </is>
      </c>
      <c r="C16" t="inlineStr">
        <is>
          <t>Anywhere</t>
        </is>
      </c>
      <c r="D16" t="inlineStr">
        <is>
          <t>LinkedIn</t>
        </is>
      </c>
      <c r="E16" t="inlineStr">
        <is>
          <t>posted_at: 9 hours ago | work_from_home: True | schedule_type: Full-time | paid_time_off: True | health_insurance: True | dental_coverage: True
We're looking for a Senior Data Engineer with experience integrating with healthcare systems to help us make specialty medications more accessible and affordable for patients. Keep reading to learn more about the role, our team, and why House Rx is the right next step in your career.
About the Role
As a Senior Data Engineer, you'll play a critical role in building, maintaining, and scaling our data infrastructure, specifically in the context of ingesting and harmonizing data from external systems and products (EHRs, distributors, product analytics software, and more). You'll partner closely with our product, engineering, and clinical operations teams to make healthcare data usable and impactful for day-to-day operations and long-term care outcomes.
This is a senior-level role for someone who is both hands-on and strategic. You'll be expected to take ownership of projects, contribute to architectural decisions, and be a key voice in defining our data engineering standards and practices.
What You'll Do
• Excellent Execution: Lead the ingestion and transformation of data from external healthcare systems (e.g., FHIR, SFTP pipelines, APIs) into our core data infrastructure.
• Design for Scale and Accuracy: Own the architecture and implementation of scalable data pipelines that power our operations, dashboards, and machine learning use cases.
• Technical Leadership: Help scale our data stack through use of best-in-class tools (currently we use DBT, Airflow, and Postgres).
• Cross-Functional Collaboration: Work closely with Engineering, Product, and Clinical Operations to define and prioritize data requirements for patient care and business operations.
• Champion Best Practices: Help us build a culture of data excellence by advocating for quality, testing, documentation, and continuous learning.
About You
• 3+ years of experience in data engineering roles, with at least 1 year working with healthcare data or medical system integrations.
• Hands-on experience with HL7, FHIR, or other healthcare data exchange standards.
• Fluency in modern data engineering tools and practices: DBT, Airflow, SQL, cloud data warehouses (e.g., Snowflake, BigQuery, Redshift).
• Strong communication skills and the ability to simplify complex data flows for technical and non-technical stakeholders.
• Experience working in high-growth or startup environments is a plus.
• A collaborative mindset and a drive to make healthcare work better for patients.
In particular, we offer:
• Flexible work hours and flexible paid time off
• Generous parental leave
• Comprehensive healthcare, vision and dental benefits
• Competitive salary and equity stake
We're backed by forward-thinking investors committed to transforming healthcare, including Bessemer Venture Partners, First Round Capital, LRV Health, Khosla Ventures, Maverick Ventures, 1984.vc, and Character.
While a cover letter is optional, a note sharing your enthusiasm for House Rx and this role is highly insightful.
Expected Full-Time Base Salary: $160,000-$185,000
This range represents the low and high end of the anticipated base salary/wage. The actual base salary/wage will depend on several factors, including experience, knowledge, and skills. Actual compensation packages may include other elements equity, paid time off and benefits.
More About House Rx: Our Team, Work, and Culture
Here's our amazing PDE team that builds healthcare technology that matters:
• Software Engineering: 10 engineers+ from early career to staff/architect level
• Product &amp; Design: 3 product managers, 2 designers
• Infrastructure: 2 IT specialists, 2 security engineers, 3 SREs
• Quality &amp; Support: 3 QA engineers, 2 support specialists
Together, we build and maintain impactful solutions through our pharmacy management system and data insights platform. These tools enable our internal teams, pharmacists, care coordinators, and clinical operations, to streamline medication access, while helping external healthcare providers and clinics deliver better patient care.
💻 Our engineering work presents exciting technical challenges as we balance user-facing features with robust internal systems. We release updates daily, requiring thoughtful prioritization and technical excellence while maintaining high quality. This iterative approach means we're constantly innovating to deliver meaningful improvements to our healthcare platform.
🌎 We're a fully remote team, with our talented people spread across New York, Boston, San Francisco, and throughout the U.S. While we embrace the flexibility of remote work, we're passionate about strengthening connections through our bi-annual retreats, both company-wide and PDE-specific, where we plan, grow, and celebrate our successes together. Local team members enjoy getting together for co-working and social events, creating bonds that go beyond the workplace.
🎉 Our culture brings thoughtfulness to our daily work. You'll find us expressing ourselves through our extensive Slack emoji and GIF collection (seriously, it's impressive!), sharing gratitude circles on birthdays, and having conversations that range from foodie recommendations to discussions about AI tooling, developer experience, and architecture. While we take our mission seriously, we believe enjoying what you do and technical excellence go hand in hand.
We're a fun, thoughtful, supportive, talented, and down-to-earth group focused on doing some of the best work of our lives. At the end of the day, we know software is built by people – and we're committed to taking care of both the people we work with and the patients whose lives we touch through our technology. We're growing our team. There's no one else in the world like you, and hope you can join us for this ride! 🚀</t>
        </is>
      </c>
      <c r="F16" t="inlineStr"/>
      <c r="G16" t="n">
        <v>3</v>
      </c>
      <c r="H16" t="n">
        <v>10</v>
      </c>
      <c r="I16" t="n">
        <v>1</v>
      </c>
      <c r="J16" t="n">
        <v>10</v>
      </c>
      <c r="K16" t="n">
        <v>2</v>
      </c>
      <c r="L16" t="n">
        <v>9</v>
      </c>
      <c r="M16" t="n">
        <v>1</v>
      </c>
      <c r="N16" t="n">
        <v>9</v>
      </c>
      <c r="O16" t="n">
        <v>4</v>
      </c>
      <c r="P16" t="n">
        <v>8</v>
      </c>
      <c r="Q16" t="n">
        <v>5</v>
      </c>
      <c r="R16" t="n">
        <v>8</v>
      </c>
      <c r="S16" t="n">
        <v>2</v>
      </c>
      <c r="T16" t="n">
        <v>8</v>
      </c>
      <c r="U16" t="n">
        <v>3</v>
      </c>
      <c r="V16" t="n">
        <v>7</v>
      </c>
      <c r="W16" t="n">
        <v>6</v>
      </c>
      <c r="X16" t="n">
        <v>6</v>
      </c>
      <c r="Y16" t="n">
        <v>7</v>
      </c>
      <c r="Z16" t="n">
        <v>5</v>
      </c>
      <c r="AA16" t="n">
        <v>6</v>
      </c>
      <c r="AB16" t="n">
        <v>3</v>
      </c>
      <c r="AC16" t="n">
        <v>4</v>
      </c>
      <c r="AD16" t="n">
        <v>2</v>
      </c>
      <c r="AE16" t="n">
        <v>8</v>
      </c>
      <c r="AF16" t="n">
        <v>7</v>
      </c>
      <c r="AG16" t="n">
        <v>1</v>
      </c>
      <c r="AH16" t="n">
        <v>10</v>
      </c>
      <c r="AI16" t="inlineStr">
        <is>
          <t>The overall fit between the candidate's resume and the job description is poor. The candidate's experience, role level preference, and growth opportunities do not align well with the job requirements. Additionally, the compensation, role fit, and experience requirements are not met. However, the technical stack relevance and benefits offered show some alignment. The distance from Jersey City is favorable, but the lack of visa sponsorship is a significant mismatch.</t>
        </is>
      </c>
      <c r="AJ16" t="n">
        <v>3.32</v>
      </c>
      <c r="AK16">
        <f>HYPERLINK("https://www.linkedin.com/jobs/view/senior-data-engineer-san-francisco-ca-at-house-rx-4251396716?utm_campaign=google_jobs_apply&amp;utm_source=google_jobs_apply&amp;utm_medium=organic", "https://www.linkedin.com/jobs/view/senior-data-engineer-san-francisco-ca-at-house-rx-4251396716?utm_campaign=google_jobs_apply&amp;utm_source=google_jobs_apply&amp;utm_medium=organic")</f>
        <v/>
      </c>
    </row>
    <row r="17">
      <c r="A17" t="inlineStr">
        <is>
          <t>Data Scientist, Senior</t>
        </is>
      </c>
      <c r="B17" t="inlineStr">
        <is>
          <t>BOOZ ALLEN HAMILTON INTERNATIONAL (U.K.) LTD</t>
        </is>
      </c>
      <c r="C17" t="inlineStr">
        <is>
          <t>Huntsville, AL</t>
        </is>
      </c>
      <c r="D17" t="inlineStr">
        <is>
          <t>LinkedIn</t>
        </is>
      </c>
      <c r="E17" t="inlineStr">
        <is>
          <t>posted_at: 20 hours ago | schedule_type: Part-time | health_insurance: True
Remote Work
No
Job Number
R0221215
Location:
Huntsville,AL,US
Share Job Via
Share
• Facebook
• LinkedIn
• X
• Email
Data Scientist, Senior
The Opportunity
As a Data Scientist, you’re excited at the prospect of unlocking the secrets held by a data set, and you’re fascinated by the possibilities presented by IoT, machine learning, and artificial intelligence. In an increasingly connected world, massive amounts of structured and unstructured data open new opportunities. As a data scientist at Booz Allen, you can help turn these complex data sets into useful information to solve global challenges. Across private and public sectors from fraud detection to cancer research, to national intelligence, we need you to help find the answers in the data.
On our team, you’ll use your leadership skills and data science expertise to create real-world impact. You’ll work closely with clients to understand their questions and needs, and then dig into their data-rich environments to find the pieces of their information puzzle. You’ll guide teammates and lead the development of algorithms and systems. You’ll use the right combination of tools and frameworks to turn sets of disparate data points into objective answers to advise your clients as they make informed decisions. Ultimately, you’ll provide a deep understanding of the data, what it all means, and how it can be used.
Join us. The world can’t wait.
You Have
• 8+ years of experience with data science methodologies, tools, and languages
• Experience with Python
• Experience using statistical methods to collect and organize data
• Experience extracting data from multiple sources, using machine learning tools to organize data, processing, cleaning, and validating the data, analyzing the data for information and patterns, developing prediction systems, and presenting the data in a clear manner
• Experience with troubleshooting and problem-solving
• Top Secret clearance
• Bachelor’s degree
Nice If You Have: 
• Experience with AWS Cloud
• TS/SCI clearance with a polygraph
Clearance
Applicants selected will be subject to a security investigation and may need to meet eligibility requirements for access to classified information; Top Secret clearance is required.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individual’s particular combination of education, knowledge, skills, competencies, and experience, as well as contract-specific affordability and organizational requirements. The projected compensation range for this position is $99,000.00 to $225,000.00 (annualized USD). The estimate displayed represents the typical salary range for this position and is just one component of Booz Allen’s total compensation package for employees. This posting will close within 90 days from the Posting Date.
Identity Statement
As part of the application process, you are expected to be on camera during interviews and assessments. We reserve the right to take your picture to verify your identity and prevent fraud.
Work Model
Our people-first culture prioritizes the benefits of flexibility and collaboration, whether that happens in person or remotely.
• If this position is listed as remote or hybrid, you’ll periodically work from a Booz Allen or client site facility.
• If this position is listed as onsite, you’ll work with colleagues and clients in person, as needed for the specific role.
Commitment to Non-Discrimination
All qualified applicants will receive consideration for employment without regard to disability, status as a protected veteran or any other status protected by applicable federal, state, local, or international law.
DRE1</t>
        </is>
      </c>
      <c r="F17" t="inlineStr"/>
      <c r="G17" t="n">
        <v>6</v>
      </c>
      <c r="H17" t="n">
        <v>10</v>
      </c>
      <c r="I17" t="n">
        <v>1</v>
      </c>
      <c r="J17" t="n">
        <v>10</v>
      </c>
      <c r="K17" t="n">
        <v>4</v>
      </c>
      <c r="L17" t="n">
        <v>9</v>
      </c>
      <c r="M17" t="n">
        <v>1</v>
      </c>
      <c r="N17" t="n">
        <v>9</v>
      </c>
      <c r="O17" t="n">
        <v>3</v>
      </c>
      <c r="P17" t="n">
        <v>8</v>
      </c>
      <c r="Q17" t="n">
        <v>5</v>
      </c>
      <c r="R17" t="n">
        <v>8</v>
      </c>
      <c r="S17" t="n">
        <v>2</v>
      </c>
      <c r="T17" t="n">
        <v>8</v>
      </c>
      <c r="U17" t="n">
        <v>3</v>
      </c>
      <c r="V17" t="n">
        <v>7</v>
      </c>
      <c r="W17" t="n">
        <v>8</v>
      </c>
      <c r="X17" t="n">
        <v>6</v>
      </c>
      <c r="Y17" t="n">
        <v>1</v>
      </c>
      <c r="Z17" t="n">
        <v>5</v>
      </c>
      <c r="AA17" t="n">
        <v>4</v>
      </c>
      <c r="AB17" t="n">
        <v>3</v>
      </c>
      <c r="AC17" t="n">
        <v>7</v>
      </c>
      <c r="AD17" t="n">
        <v>2</v>
      </c>
      <c r="AE17" t="n">
        <v>1</v>
      </c>
      <c r="AF17" t="n">
        <v>7</v>
      </c>
      <c r="AG17" t="n">
        <v>1</v>
      </c>
      <c r="AH17" t="n">
        <v>10</v>
      </c>
      <c r="AI17" t="inlineStr">
        <is>
          <t>The candidate's resume aligns well with the technical stack requirements of the job description, but falls short in terms of experience, role level, compensation, and visa sponsorship. The location, role level, and experience requirements are major mismatches.</t>
        </is>
      </c>
      <c r="AJ17" t="n">
        <v>3.06</v>
      </c>
      <c r="AK17">
        <f>HYPERLINK("https://www.linkedin.com/jobs/view/data-scientist-senior-at-booz-allen-hamilton-international-u-k-ltd-4250743306?utm_campaign=google_jobs_apply&amp;utm_source=google_jobs_apply&amp;utm_medium=organic", "https://www.linkedin.com/jobs/view/data-scientist-senior-at-booz-allen-hamilton-international-u-k-ltd-4250743306?utm_campaign=google_jobs_apply&amp;utm_source=google_jobs_apply&amp;utm_medium=organic")</f>
        <v/>
      </c>
    </row>
    <row r="18">
      <c r="A18" t="inlineStr">
        <is>
          <t>Sr. Director Data Sciences</t>
        </is>
      </c>
      <c r="B18" t="inlineStr">
        <is>
          <t>Early Warning®</t>
        </is>
      </c>
      <c r="C18" t="inlineStr">
        <is>
          <t>New York, NY</t>
        </is>
      </c>
      <c r="D18" t="inlineStr">
        <is>
          <t>LinkedIn</t>
        </is>
      </c>
      <c r="E18" t="inlineStr">
        <is>
          <t>posted_at: 22 hours ago | salary: 220K–270K a year | schedule_type: Full-time | paid_time_off: True | health_insurance: True | dental_coverage: True
At Early Warning, we’ve powered and protected the U.S. financial system for over thirty years with cutting-edge solutions like Zelle®, Paze℠, and so much more. As a trusted name in payments, we partner with thousands of institutions to increase access to financial services and protect transactions for hundreds of millions of consumers and small businesses.
Positions located in Scottsdale, San Francisco, Chicago, or New York follow a hybrid work model to allow for a more collaborative working environment.
Candidates responding to this posting must independently possess the eligibility to work in the United States, for any employer, at the date of hire. This position is ineligible for employment Visa sponsorship.
Overall Summary
The Sr Director of Data Sciences is responsible for building and developing a high performing team while supporting product delivery with insights and innovation.
Essential Functions
• Lead, grow and inspire a team of skilled analysts and data scientists ensuring they are successfully executing projects with the highest business impact
• Lead the design, development, deployment, and maintenance of analytically derived models
• Provide thought leadership internally within the enterprise and externally with financial institutions, partners, and industry associations by assessing industry trends and analytic technologies.
• Drive collaboration and exercise influence cross-functionally across analytics teams, product management, engineering, and technology organizations to deliver high-quality products and capabilities
• Lead budgeting and planning for team and resources as required
• Present clear and actionable insights to stakeholders across varying levels, areas of expertise, and degrees of technical knowledge
• Establish and maintain industry standard best practices and processes through all phases of the analytic development life cycle
• Oversee documentation of analytic solutions, standard analytical procedures, and methodologies
• Develop and present recommendations and POV on analytic environments and data strategy
• Protect the integrity and confidentiality of systems and data
• Convey responsiveness and competence when dealing with internal and external stakeholders
• Partner with various functional areas to develop an understanding of fields to which statistical techniques can be applied effectively
• Support the company's commitment to risk management and protecting the integrity and confidentiality of systems and data
Minimum Qualifications
• Bachelor’s Degree in Mathematics, Statistics, Computer Science, or related field
• 15 or more years data analytics experience (or equivalent combination of education and experience)
• 10 or more years efficient programming enabling manipulation and analysis of large data sets ideally with SQL, Python, R, or Scala
• 10 or more years of professional experience, including the development of large-scale analytic solutions, leading high-performing analytics, or data science project teams
• Demonstrated leadership experience and cross functional collaboration experience
• Excellent interpersonal, oral, and written communication skills.
• Excellent listening and execution skills
• Background and drug screen
The above job description is not intended to be an all-inclusive list of duties and standards of the position. Incumbents will follow instructions and perform other related duties as assigned by their supervisor.
The Pay Scale For This Position In
Phoenix, AZ in USD per year is: $220,000 - $240,000
San Francisco, CA and New York, NY in USD per year is: $240,000 - $270,000
This pay scale is subject to change and is not necessarily reflective of actual compensation that may be earned, nor a promise of any specific pay for any specific candidate, which is always dependent on legitimate factors considered at the time of job offer. Early Warning Services takes into consideration a variety of factors when determining a competitive salary offer, including, but not limited to, the job scope, market rates and geographic location of a position, candidate’s education, experience, training, and specialized skills or certification(s) in relation to the job requirements and compared with internal equity (peers). The business actively supports and reviews wage equity to ensure that pay decisions are not based on gender, race, national origin, or any other protected classes.
Additionally, candidates are eligible for a discretionary bonus, and benefits.
Physical Requirements
Working conditions consist of a normal office environment. Work is primarily sedentary and requires extensive use of a computer and involves sitting for periods of approximately four hours. Work may require occasional standing, walking, kneeling, and reaching. Must be able to lift 10 pounds occasionally and/or negligible amount of force frequently. Requires visual acuity and dexterity to view, prepare, and manipulate documents and office equipment including personal computers. Requires the ability to communicate with internal and/or external customers.
Employee must be able to perform essential functions and physical requirements of position with or without reasonable accommodation
Some of the Ways We Prioritize Your Health and Happiness
• Healthcare Coverage – Competitive medical (PPO/HDHP), dental, and vision plans as well as company contributions to your Health Savings Account (HSA) or pre-tax savings through flexible spending accounts (FSA) for commuting, health &amp; dependent care expenses.
• 401(k) Retirement Plan – Featuring a 100% Company Safe Harbor Match on your first 6% deferral immediately upon eligibility.
• Paid Time Off – Unlimited Time Off for Exempt (salaried) employees, as well as generous PTO for Non-Exempt (hourly) employees, plus 11 paid company holidays and a paid volunteer day.
• 12 weeks of Paid Parental Leave
• Maven Family Planning – provides support through your Parenting journey including egg freezing, fertility, adoption, surrogacy, pregnancy, postpartum, early pediatrics, and returning to work.
And SO much more! We continue to enhance our program, so be sure to check our Benefits page here for the latest. Our team can share more during the interview process!
Pursuant to the San Francisco Fair Chance Ordinance, we will consider for employment qualified applicants with arrest and conviction records.
Early Warning Services, LLC (“Early Warning”) considers for employment, hires, retains and promotes qualified candidates on the basis of ability, potential, and valid qualifications without regard to race, religious creed, religion, color, sex, sexual orientation, genetic information, gender, gender identity, gender expression, age, national origin, ancestry, citizenship, protected veteran or disability status or any factor prohibited by law, and as such affirms in policy and practice to support and promote equal employment opportunity and affirmative action, in accordance with all applicable federal, state, and municipal laws. The company also prohibits discrimination on other bases such as medical condition, marital status or any other factor that is irrelevant to the performance of our employees.</t>
        </is>
      </c>
      <c r="F18" t="inlineStr">
        <is>
          <t>220K–270K a year</t>
        </is>
      </c>
      <c r="G18" t="n">
        <v>3</v>
      </c>
      <c r="H18" t="n">
        <v>10</v>
      </c>
      <c r="I18" t="n">
        <v>1</v>
      </c>
      <c r="J18" t="n">
        <v>10</v>
      </c>
      <c r="K18" t="n">
        <v>4</v>
      </c>
      <c r="L18" t="n">
        <v>9</v>
      </c>
      <c r="M18" t="n">
        <v>1</v>
      </c>
      <c r="N18" t="n">
        <v>9</v>
      </c>
      <c r="O18" t="n">
        <v>2</v>
      </c>
      <c r="P18" t="n">
        <v>8</v>
      </c>
      <c r="Q18" t="n">
        <v>5</v>
      </c>
      <c r="R18" t="n">
        <v>8</v>
      </c>
      <c r="S18" t="n">
        <v>4</v>
      </c>
      <c r="T18" t="n">
        <v>8</v>
      </c>
      <c r="U18" t="n">
        <v>3</v>
      </c>
      <c r="V18" t="n">
        <v>7</v>
      </c>
      <c r="W18" t="n">
        <v>8</v>
      </c>
      <c r="X18" t="n">
        <v>6</v>
      </c>
      <c r="Y18" t="n">
        <v>2</v>
      </c>
      <c r="Z18" t="n">
        <v>5</v>
      </c>
      <c r="AA18" t="n">
        <v>7</v>
      </c>
      <c r="AB18" t="n">
        <v>3</v>
      </c>
      <c r="AC18" t="n">
        <v>6</v>
      </c>
      <c r="AD18" t="n">
        <v>2</v>
      </c>
      <c r="AE18" t="n">
        <v>1</v>
      </c>
      <c r="AF18" t="n">
        <v>7</v>
      </c>
      <c r="AG18" t="n">
        <v>1</v>
      </c>
      <c r="AH18" t="n">
        <v>10</v>
      </c>
      <c r="AI18" t="inlineStr">
        <is>
          <t>The candidate's resume aligns well with the technical stack required for the job, but falls short in terms of experience, role level, and visa sponsorship. The compensation, growth opportunities, and work-life balance aspects are moderately matched, while the location and team quality are not ideal.</t>
        </is>
      </c>
      <c r="AJ18" t="n">
        <v>2.96</v>
      </c>
      <c r="AK18">
        <f>HYPERLINK("https://www.linkedin.com/jobs/view/sr-director-data-sciences-at-early-warning%C2%AE-4252377251?utm_campaign=google_jobs_apply&amp;utm_source=google_jobs_apply&amp;utm_medium=organic", "https://www.linkedin.com/jobs/view/sr-director-data-sciences-at-early-warning%C2%AE-4252377251?utm_campaign=google_jobs_apply&amp;utm_source=google_jobs_apply&amp;utm_medium=organic")</f>
        <v/>
      </c>
    </row>
    <row r="19">
      <c r="A19" t="inlineStr">
        <is>
          <t>Senior Data Engineer</t>
        </is>
      </c>
      <c r="B19" t="inlineStr">
        <is>
          <t>Lensa</t>
        </is>
      </c>
      <c r="C19" t="inlineStr">
        <is>
          <t>East Montpelier, VT</t>
        </is>
      </c>
      <c r="D19" t="inlineStr">
        <is>
          <t>LinkedIn</t>
        </is>
      </c>
      <c r="E19" t="inlineStr">
        <is>
          <t>posted_at: 4 hours ago | salary: 160K–200K a year | schedule_type: Full-time
Lensa is the leading career site for job seekers at every stage of their career. Our client, Datavant, is seeking professionals in East Montpelier, VT. Apply via Lensa today!
Datavant is a data platform company and the world’s leader in health data exchange. Our vision is that every healthcare decision is powered by the right data, at the right time, in the right format.
Our platform is powered by the largest, most diverse health data network in the U.S., enabling data to be secure, accessible and usable to inform better health decisions. Datavant is trusted by the world’s leading life sciences companies, government agencies, and those who deliver and pay for care.
By joining Datavant today, you’re stepping onto a high-performing, values-driven team. Together, we’re rising to the challenge of tackling some of healthcare’s most complex problems with technology-forward solutions. Datavanters bring a diversity of professional, educational and life experiences to realize our bold vision for healthcare.
What We’re Looking For
We are seeking a talented and experienced Lead Data Engineer specializing in healthcare data pipelines to join our team. The ideal candidate will have expertise in designing, developing, and maintaining robust data pipelines for healthcare data including prescriptions, medical claims, MAO4, patient demographics, and FHIR data. This role will primarily focus on utilizing Databricks with Spark, Python, Scala, and SQL for building and optimizing data pipelines, as well as performing data engineering for machine learning and AI output. While healthcare data knowledge is preferred, a strong foundation in data engineering and a willingness to learn about healthcare data is essential. Close collaboration with software engineers, data integration engineers, product managers, and stakeholders as well as mentorship for other data engineers will be key to success in this role.
What You Will Do
• Deliver a world-class data platform from the ground up
• Plan and delegate complex projects with broad scope
• Mentor and grow early career developers or engineers, including offshore engineers
• Designing and developing data engineering solutions.
• Support analytics, data science and data platform teams and understand their unique needs and challenges.
• Design, implement and manage data flows that integrate information from various sources into a common pool implementing data pipelines based on ELT and ETL models.
• Develop datasets and models to meet the requirements of analysts, data scientists and key stakeholders; optimizing query compute and data storage patterns for cost and performance
• Work closely with the other engineering teams to troubleshoot issues with API’s and data exchanges between multiple systems.
What You Need To Succeed
• 5+ years Data Engineering experience
• 3+ years hands-on experience working with large, structured/unstructured datasets using partitioned cloud storage architecture using query engines such as Spark, Delta Lake.
• 3+ years experience designing, developing, deploying and testing in Databricks.
• 3+ years of hands-on experience in Python/Pyspark/SparkSQL.
• 3+ years of experience with Scala programming language
• 2+ years experience on Big data pipelines/DAG tools like Airflow and dbt
• 2+ years of SQL experience, specifically to write complex, highly optimized queries across large volumes of data.
• Experience in the AWS computing environment and storage services such as s3/glacier is required.
• Experience with conceptual, logical and/or physical database designs is required.
• Good knowledge in Linux and shell scripting is highly desired.
• Experience with Data Visualization tools like Looker, Tableau is desired.
• Strong communication skills to relay complex data integration requirements to team members.
What Helps You Stand Out
• Experience with healthcare data is a plus, but not required; willingness to learn about healthcare data and domain knowledge is essential.
• Experience with FHIR data
• Experience working in an Agile development environment is preferred.
• Familiarity with machine learning concepts and tools is a plus.
We are committed to building a diverse team of Datavanters who are all responsible for stewarding a high-performance culture in which all Datavanters belong and thrive. We are proud to be an Equal Employment Opportunity employer and all qualified applicants will receive consideration for employment without regard to race, color, sex, sexual orientation, gender identity, religion, national origin, disability, veteran status, or other legally protected status.
At Datavant our total rewards strategy powers a high-growth, high-performance, health technology company that rewards our employees for transforming health care through creating industry-defining data logistics products and services.
The range posted is for a given job title, which can include multiple levels. Individual rates for the same job title may differ based on their level, responsibilities, skills, and experience for a specific job.
The estimated total cash compensation range for this role is:
$160,000—$200,000 USD
To ensure the safety of patients and staff, many of our clients require post-offer health screenings and proof and/or completion of various vaccinations such as the flu shot, Tdap, COVID-19, etc. Any requests to be exempted from these requirements will be reviewed by Datavant Human Resources and determined on a case-by-case basis. Depending on the state in which you will be working, exemptions may be available on the basis of disability, medical contraindications to the vaccine or any of its components, pregnancy or pregnancy-related medical conditions, and/or religion.
This job is not eligible for employment sponsorship.
Datavant is committed to a work environment free from job discrimination. We are proud to be an Equal Employment Opportunity employer and all qualified applicants will receive consideration for employment without regard to race, color, sex, sexual orientation, gender identity, religion, national origin, disability, veteran status, or other legally protected status. To learn more about our commitment, please review our EEO Commitment Statement here (https://www.datavant.com/eeo-commitment-statement) . Know Your Rights (https://www.eeoc.gov/know-your-rights-workplace-discrimination-illegal) , explore the resources available through the EEOC for more information regarding your legal rights and protections. In addition, Datavant does not and will not discharge or in any other manner discriminate against employees or applicants because they have inquired about, discussed, or disclosed their own pay.
At the end of this application, you will find a set of voluntary demographic questions. If you choose to respond, your answers will be anonymous and will help us identify areas for improvement in our recruitment process. (We can only see aggregate responses, not individual ones. In fact, we aren’t even able to see whether you’ve responded.) Responding is entirely optional and will not affect your application or hiring process in any way.
Datavant is committed to working with and providing reasonable accommodations to individuals with physical and mental disabilities. If you need an accommodation while seeking employment, please contact us at peopleteam@datavant.com . We will review your request for reasonable accommodation on a case-by-case basis.
For more information about how we collect and use your data, please review our Privacy Policy (https://www.datavant.com/privacy-policy) .
If you have questions about this posting, please contact support@lensa.com</t>
        </is>
      </c>
      <c r="F19" t="inlineStr">
        <is>
          <t>160K–200K a year</t>
        </is>
      </c>
      <c r="G19" t="n">
        <v>2</v>
      </c>
      <c r="H19" t="n">
        <v>10</v>
      </c>
      <c r="I19" t="n">
        <v>10</v>
      </c>
      <c r="J19" t="n">
        <v>10</v>
      </c>
      <c r="K19" t="n">
        <v>3</v>
      </c>
      <c r="L19" t="n">
        <v>9</v>
      </c>
      <c r="M19" t="n">
        <v>1</v>
      </c>
      <c r="N19" t="n">
        <v>9</v>
      </c>
      <c r="O19" t="n">
        <v>1</v>
      </c>
      <c r="P19" t="n">
        <v>8</v>
      </c>
      <c r="Q19" t="n">
        <v>3</v>
      </c>
      <c r="R19" t="n">
        <v>8</v>
      </c>
      <c r="S19" t="n">
        <v>1</v>
      </c>
      <c r="T19" t="n">
        <v>8</v>
      </c>
      <c r="U19" t="n">
        <v>3</v>
      </c>
      <c r="V19" t="n">
        <v>7</v>
      </c>
      <c r="W19" t="n">
        <v>7</v>
      </c>
      <c r="X19" t="n">
        <v>6</v>
      </c>
      <c r="Y19" t="n">
        <v>1</v>
      </c>
      <c r="Z19" t="n">
        <v>5</v>
      </c>
      <c r="AA19" t="n">
        <v>1</v>
      </c>
      <c r="AB19" t="n">
        <v>3</v>
      </c>
      <c r="AC19" t="n">
        <v>6</v>
      </c>
      <c r="AD19" t="n">
        <v>2</v>
      </c>
      <c r="AE19" t="n">
        <v>1</v>
      </c>
      <c r="AF19" t="n">
        <v>7</v>
      </c>
      <c r="AG19" t="n">
        <v>0</v>
      </c>
      <c r="AH19" t="n">
        <v>10</v>
      </c>
      <c r="AI19" t="inlineStr">
        <is>
          <t>The candidate's resume aligns well with the experience requirement and technical stack relevance, scoring high in those areas. However, the role fit, role level, team quality, compensation, location, benefits, and visa sponsorship do not align with the candidate's preferences, resulting in an overall low score.</t>
        </is>
      </c>
      <c r="AJ19" t="n">
        <v>2.8</v>
      </c>
      <c r="AK19">
        <f>HYPERLINK("https://www.linkedin.com/jobs/view/senior-data-engineer-at-lensa-4251763042?utm_campaign=google_jobs_apply&amp;utm_source=google_jobs_apply&amp;utm_medium=organic", "https://www.linkedin.com/jobs/view/senior-data-engineer-at-lensa-4251763042?utm_campaign=google_jobs_apply&amp;utm_source=google_jobs_apply&amp;utm_medium=organic")</f>
        <v/>
      </c>
    </row>
    <row r="20">
      <c r="A20" t="inlineStr">
        <is>
          <t>Sr Data Analyst</t>
        </is>
      </c>
      <c r="B20" t="inlineStr">
        <is>
          <t>Farm Bureau Financial Services</t>
        </is>
      </c>
      <c r="C20" t="inlineStr">
        <is>
          <t>West Des Moines, IA</t>
        </is>
      </c>
      <c r="D20" t="inlineStr">
        <is>
          <t>LinkedIn</t>
        </is>
      </c>
      <c r="E20" t="inlineStr">
        <is>
          <t>posted_at: 23 hours ago | schedule_type: Full-time | dental_coverage: True | paid_time_off: True | health_insurance: True
Sr. Data Analyst
Who we are: With Farm Bureau Financial Services, our client/members can feel confident knowing their family, home, cars and other property are protected. We value a culture where integrity, teamwork, passion, service, leadership and accountability are at the heart of every decision we make and every action we take. We're proud of our more than 80-year commitment to protecting the livelihoods and futures of our client/members and creating an atmosphere where our employees thrive.
What You'll Do: As a Sr. Data Analyst you will analyze data to support business decision-making to drive strategic initiatives in diverse domains such as Underwriting, Claims, Compliance, and Business Unit Management. You will also Communicate and educate others through reports, data visualization and presentations and develop and recommend data strategies regarding what data should be captured, how to capture, decision triggers, and financial gain. Additionally, you will mentor less experienced analysts to promote high performing culture.
What It Takes To Join Our Team
• College degree (analytics, statistics, mathematics, economics, computer science or business preferred) or equivalent experience preferred.
• 5 years experience in an analytics role or similar role required.
• Previous experience in the insurance industry preferred.
• Experience analyzing and interpreting results from qualitative and quantitative date required.
• Experience using visualization tools such as Power BI, R, Tableau, AWS Quicksight required.
• Experience using programming and/or query languages such as SQL, R, or Python preferred.
• Must be able to acquire, analyze and synthesize data and reports.
• Must be able to communicate with a leaders and subject matter experts of all levels.
• Ability to mentor less experienced data analysts and provide project guidance as needed.
What We Offer You: When you're on our team, you get more than a great paycheck. You'll hear about career development and educational opportunities. We offer an enhanced 401K with a match, low cost health, dental, and vision benefits, and life and disability insurance options. We also offer paid time off, including holidays and volunteer time and teams who know how to have fun. Add to that an onsite wellness facility and cafeteria. Farm Bureau....where the grass really IS greener!
Work Authorization/SponsorshipApplicants must be currently authorized to work in the United States on a full-time basis. We are not able to sponsor now or in the future, or take over sponsorship of, an employment visa or work authorization for this role. For example, we are not able to sponsor OPT status.</t>
        </is>
      </c>
      <c r="F20" t="inlineStr"/>
      <c r="G20" t="n">
        <v>3</v>
      </c>
      <c r="H20" t="n">
        <v>10</v>
      </c>
      <c r="I20" t="n">
        <v>1</v>
      </c>
      <c r="J20" t="n">
        <v>10</v>
      </c>
      <c r="K20" t="n">
        <v>2</v>
      </c>
      <c r="L20" t="n">
        <v>9</v>
      </c>
      <c r="M20" t="n">
        <v>1</v>
      </c>
      <c r="N20" t="n">
        <v>9</v>
      </c>
      <c r="O20" t="n">
        <v>1</v>
      </c>
      <c r="P20" t="n">
        <v>8</v>
      </c>
      <c r="Q20" t="n">
        <v>2</v>
      </c>
      <c r="R20" t="n">
        <v>8</v>
      </c>
      <c r="S20" t="n">
        <v>1</v>
      </c>
      <c r="T20" t="n">
        <v>8</v>
      </c>
      <c r="U20" t="n">
        <v>1</v>
      </c>
      <c r="V20" t="n">
        <v>7</v>
      </c>
      <c r="W20" t="n">
        <v>8</v>
      </c>
      <c r="X20" t="n">
        <v>6</v>
      </c>
      <c r="Y20" t="n">
        <v>1</v>
      </c>
      <c r="Z20" t="n">
        <v>5</v>
      </c>
      <c r="AA20" t="n">
        <v>8</v>
      </c>
      <c r="AB20" t="n">
        <v>3</v>
      </c>
      <c r="AC20" t="n">
        <v>5</v>
      </c>
      <c r="AD20" t="n">
        <v>2</v>
      </c>
      <c r="AE20" t="n">
        <v>10</v>
      </c>
      <c r="AF20" t="n">
        <v>7</v>
      </c>
      <c r="AG20" t="n">
        <v>1</v>
      </c>
      <c r="AH20" t="n">
        <v>10</v>
      </c>
      <c r="AI20" t="inlineStr">
        <is>
          <t>The candidate's resume aligns well with the technical stack requirements of the job description, but falls short in terms of experience, role level, team quality, compensation, work-life balance, and location preferences. The job description quality is moderate, and the distance from the candidate's current location is favorable. However, the lack of visa sponsorship and mismatch in role fit and growth opportunities significantly impact the overall fit.</t>
        </is>
      </c>
      <c r="AJ20" t="n">
        <v>2.68</v>
      </c>
      <c r="AK20">
        <f>HYPERLINK("https://www.linkedin.com/jobs/view/sr-data-analyst-at-farm-bureau-financial-services-4252373152?utm_campaign=google_jobs_apply&amp;utm_source=google_jobs_apply&amp;utm_medium=organic", "https://www.linkedin.com/jobs/view/sr-data-analyst-at-farm-bureau-financial-services-4252373152?utm_campaign=google_jobs_apply&amp;utm_source=google_jobs_apply&amp;utm_medium=organic")</f>
        <v/>
      </c>
    </row>
    <row r="21">
      <c r="A21" t="inlineStr">
        <is>
          <t>Data Scientist II</t>
        </is>
      </c>
      <c r="B21" t="inlineStr">
        <is>
          <t>Lensa</t>
        </is>
      </c>
      <c r="C21" t="inlineStr">
        <is>
          <t>Dallas, TX</t>
        </is>
      </c>
      <c r="D21" t="inlineStr">
        <is>
          <t>LinkedIn</t>
        </is>
      </c>
      <c r="E21" t="inlineStr">
        <is>
          <t>posted_at: 4 hours ago | salary: 140,109–184,000 a year | schedule_type: Full-time | health_insurance: True
Lensa is a U.S. career site that helps job seekers discover job opportunities. We are not a staffing firm or agency. We promote jobs on behalf of our clients, which include employers, recruitment agencies, and marketing partners.
Description
MULTIPLE POSITIONS AVAILABLE
Employer: AMAZON WEB SERVICES, INC.
Offered Position: Data Scientist II
Job Location: Dallas, Texas
Job Number: AMZ9162058
Position Responsibilities
Design and implement scalable and reliable approaches to support or automate decision making throughout the business. Apply a range of data science techniques and tools combined with subject matter expertise to solve difficult business problems and cases in which the solution approach is unclear. Acquire data by building the necessary SQL / ETL queries. Import processes through various company specific interfaces for accessing Oracle, RedShift, and Spark storage systems. Build relationships with stakeholders and counterparts. Analyze data for trends and input validity by inspecting univariate distributions, exploring bivariate relationships, constructing appropriate transformations, and tracking down the source and meaning of anomalies. Build models using statistical modeling, mathematical modeling, econometric modeling, network modeling, social network modeling, natural language processing, machine learning algorithms, genetic algorithms, and neural networks. Validate models against alternative approaches, expected and observed outcome, and other business defined key performance indicators. Implement models that comply with evaluations of the computational demands, accuracy, and reliability of the relevant ETL processes at various stages of production..
Position Requirements
Master’s degree or foreign equivalent degree in Statistics, Applied Mathematics, Economics, Engineering, Computer Science, or a related field and one year of experience in the job offered or a related occupation. Employer will accept a Bachelor’s degree or foreign equivalent degree in Statistics, Applied Mathematics, Economics, Engineering, Computer Science, or a related field and five years of progressive post-baccalaureate experience in the job offered or a related occupation as equivalent to the Master’s degree and one year of experience. Must have one year of experience in the following skill(s): (1) building statistical models and machine learning models using large datasets from multiple resources; (2) writing SQL scripts for analysis and data migration; and (3) applying specialized modelling software including R, Python, or MATLAB.
Amazon.com is an Equal Opportunity-Affirmative Action Employer – Minority / Female / Disability / Veteran / Gender Identity / Sexual Orientation.
40 hours / week, 8:00am-5:00pm, Salary Range $140,109/year to $184,000/year.
Benefits
Amazon is a total compensation company. Dependent on the position offered, equity, sign-on payments, and other forms of compensation may be provided as part of a total compensation package, in addition to a full range of medical, financial, and/or other benefits. For more information, visit:
https://www.aboutamazon.com/workplace/employee-benefits. #0000
Basic Qualifications
Position Requirements:
Master’s degree or foreign equivalent degree in Statistics, Applied Mathematics, Economics, Engineering, Computer Science, or a related field and one year of experience in the job offered or a related occupation. Employer will accept a Bachelor’s degree or foreign equivalent degree in Statistics, Applied Mathematics, Economics, Engineering, Computer Science, or a related field and five years of progressive post-baccalaureate experience in the job offered or a related occupation as equivalent to the Master’s degree and one year of experience. Must have one year of experience in the following skill(s): (1) building statistical models and machine learning models using large datasets from multiple resources; (2) writing SQL scripts for analysis and data migration; and (3) applying specialized modelling software including R, Python, or MATLAB. #0000
Preferred Qualifications
Please see job description and the position requirements above.
Amazon is an equal opportunity employer and does not discriminate on the basis of protected veteran status, disability, or other legally protected status.
Our inclusive culture empowers Amazonians to deliver the best results for our customers. If you have a disability and need a workplace accommodation or adjustment during the application and hiring process, including support for the interview or onboarding process, please visit https://amazon.jobs/content/en/how-we-hire/accommodations for more information. If the country/region you’re applying in isn’t listed, please contact your Recruiting Partner.
If you have questions about this posting, please contact support@lensa.com</t>
        </is>
      </c>
      <c r="F21" t="inlineStr">
        <is>
          <t>140,109–184,000 a year</t>
        </is>
      </c>
      <c r="G21" t="n">
        <v>7</v>
      </c>
      <c r="H21" t="n">
        <v>10</v>
      </c>
      <c r="I21" t="n">
        <v>1</v>
      </c>
      <c r="J21" t="n">
        <v>10</v>
      </c>
      <c r="K21" t="n">
        <v>6</v>
      </c>
      <c r="L21" t="n">
        <v>9</v>
      </c>
      <c r="M21" t="n">
        <v>1</v>
      </c>
      <c r="N21" t="n">
        <v>9</v>
      </c>
      <c r="O21" t="n">
        <v>1</v>
      </c>
      <c r="P21" t="n">
        <v>8</v>
      </c>
      <c r="Q21" t="n">
        <v>1</v>
      </c>
      <c r="R21" t="n">
        <v>8</v>
      </c>
      <c r="S21" t="n">
        <v>1</v>
      </c>
      <c r="T21" t="n">
        <v>8</v>
      </c>
      <c r="U21" t="n">
        <v>1</v>
      </c>
      <c r="V21" t="n">
        <v>7</v>
      </c>
      <c r="W21" t="n">
        <v>8</v>
      </c>
      <c r="X21" t="n">
        <v>6</v>
      </c>
      <c r="Y21" t="n">
        <v>1</v>
      </c>
      <c r="Z21" t="n">
        <v>5</v>
      </c>
      <c r="AA21" t="n">
        <v>1</v>
      </c>
      <c r="AB21" t="n">
        <v>3</v>
      </c>
      <c r="AC21" t="n">
        <v>8</v>
      </c>
      <c r="AD21" t="n">
        <v>2</v>
      </c>
      <c r="AE21" t="n">
        <v>1</v>
      </c>
      <c r="AF21" t="n">
        <v>7</v>
      </c>
      <c r="AG21" t="n">
        <v>1</v>
      </c>
      <c r="AH21" t="n">
        <v>10</v>
      </c>
      <c r="AI21" t="inlineStr">
        <is>
          <t>The candidate's resume aligns well with the technical stack requirements of the job description, scoring an 8. However, there are significant mismatches in the experience requirement, role level, team quality, company stability, compensation, work-life balance, location, benefits, and visa sponsorship aspects, resulting in an overall low rating.</t>
        </is>
      </c>
      <c r="AJ21" t="n">
        <v>2.58</v>
      </c>
      <c r="AK21">
        <f>HYPERLINK("https://www.linkedin.com/jobs/view/data-scientist-ii-at-lensa-4251755424?utm_campaign=google_jobs_apply&amp;utm_source=google_jobs_apply&amp;utm_medium=organic", "https://www.linkedin.com/jobs/view/data-scientist-ii-at-lensa-4251755424?utm_campaign=google_jobs_apply&amp;utm_source=google_jobs_apply&amp;utm_medium=organic")</f>
        <v/>
      </c>
    </row>
    <row r="22">
      <c r="A22" t="inlineStr">
        <is>
          <t>Data Analytics</t>
        </is>
      </c>
      <c r="B22" t="inlineStr">
        <is>
          <t>U.S. Bank</t>
        </is>
      </c>
      <c r="C22" t="inlineStr">
        <is>
          <t>Oshkosh, WI</t>
        </is>
      </c>
      <c r="D22" t="inlineStr">
        <is>
          <t>LinkedIn</t>
        </is>
      </c>
      <c r="E22" t="inlineStr">
        <is>
          <t>posted_at: 22 hours ago | salary: 75,820–89,200 a year | schedule_type: Full-time | health_insurance: True | paid_time_off: True | dental_coverage: True
At U.S. Bank, we’re on a journey to do our best. Helping the customers and businesses we serve to make better and smarter financial decisions and enabling the communities we support to grow and succeed. We believe it takes all of us to bring our shared ambition to life, and each person is unique in their potential. A career with U.S. Bank gives you a wide, ever-growing range of opportunities to discover what makes you thrive at every stage of your career. Try new things, learn new skills and discover what you excel at—all from Day One.
Job Description
Responsible for working on big data/analytics projects that gather and integrate large volumes of data, performs analysis, interprets results and develops actionable insights and recommendations for use across the company. Acquires data from multiple data sources in order to perform analysis. Identifies, analyzes and interprets trends or patterns in complex data in order to provide answers to business questions as well as provide recommendations for action. Interprets data and analyze results using various statistical techniques and tools. Presents data and analysis in a clear and concise manner allowing the audience to quickly understand the results and recommendations so they activate upon them and make data driven decisions. Collaborate with various partners to provide a holistic view of the analysis. Measures and monitors results of applied recommendations and present adjustments. Ensures all data acquisition, sharing and results of applied recommendations are compliant with company standards.
This position is not eligible for visa sponsorship.
Basic Qualifications
• Bachelor's degree in a related field, or equivalent work experience
• Three to four years of statistical and/or data analytics experience
Preferred Skills/Experience
• Experience in analytics, advanced analytics/statistics, predictive modeling
• Strong analytic skills with the ability to extract, collect, organize, analyze and interpret trends or patterns in complex data sets
• Demonstrated project management skills
• Effective interpersonal, verbal and written communication skills
INDJS
If there’s anything we can do to accommodate a disability during any portion of the application or hiring process, please refer to our disability accommodations for applicants.
Benefits:
Our approach to benefits and total rewards considers our team members’ whole selves and what may be needed to thrive in and outside work. That's why our benefits are designed to help you and your family boost your health, protect your financial security and give you peace of mind. Our benefits include the following (some may vary based on role, location or hours):
• Healthcare (medical, dental, vision)
• Basic term and optional term life insurance
• Short-term and long-term disability
• Pregnancy disability and parental leave
• 401(k) and employer-funded retirement plan
• Paid vacation (from two to five weeks depending on salary grade and tenure)
• Up to 11 paid holiday opportunities
• Adoption assistance
• Sick and Safe Leave accruals of one hour for every 30 worked, up to 80 hours per calendar year unless otherwise provided by law
U.S. Bank is an equal opportunity employer. We consider all qualified applicants without regard to race, religion, color, sex, national origin, age, sexual orientation, gender identity, disability or veteran status, and other factors protected under applicable law.
E-Verify
U.S. Bank participates in the U.S. Department of Homeland Security E-Verify program in all facilities located in the United States and certain U.S. territories. The E-Verify program is an Internet-based employment eligibility verification system operated by the U.S. Citizenship and Immigration Services. Learn more about the E-Verify program.
The salary range reflects figures based on the primary location, which is listed first. The actual range for the role may differ based on the location of the role. In addition to salary, U.S. Bank offers a comprehensive benefits package, including incentive and recognition programs, equity stock purchase 401(k) contribution and pension (all benefits are subject to eligibility requirements). Pay Range: $75,820.00 - $89,200.00
U.S. Bank will consider qualified applicants with arrest or conviction records for employment. U.S. Bank conducts background checks consistent with applicable local laws, including the Los Angeles County Fair Chance Ordinance and the California Fair Chance Act as well as the San Francisco Fair Chance Ordinance. U.S. Bank is subject to, and conducts background checks consistent with the requirements of Section 19 of the Federal Deposit Insurance Act (FDIA). In addition, certain positions may also be subject to the requirements of FINRA, NMLS registration, Reg Z, Reg G, OFAC, the NFA, the FCPA, the Bank Secrecy Act, the SAFE Act, and/or federal guidelines applicable to an agreement, such as those related to ethics, safety, or operational procedures.
Applicants must be able to comply with U.S. Bank policies and procedures including the Code of Ethics and Business Conduct and related workplace conduct and safety policies.
Posting may be closed earlier due to high volume of applicants.</t>
        </is>
      </c>
      <c r="F22" t="inlineStr">
        <is>
          <t>75,820–89,200 a year</t>
        </is>
      </c>
      <c r="G22" t="n">
        <v>2</v>
      </c>
      <c r="H22" t="n">
        <v>10</v>
      </c>
      <c r="I22" t="n">
        <v>1</v>
      </c>
      <c r="J22" t="n">
        <v>10</v>
      </c>
      <c r="K22" t="n">
        <v>3</v>
      </c>
      <c r="L22" t="n">
        <v>9</v>
      </c>
      <c r="M22" t="n">
        <v>1</v>
      </c>
      <c r="N22" t="n">
        <v>9</v>
      </c>
      <c r="O22" t="n">
        <v>1</v>
      </c>
      <c r="P22" t="n">
        <v>8</v>
      </c>
      <c r="Q22" t="n">
        <v>1</v>
      </c>
      <c r="R22" t="n">
        <v>8</v>
      </c>
      <c r="S22" t="n">
        <v>1</v>
      </c>
      <c r="T22" t="n">
        <v>8</v>
      </c>
      <c r="U22" t="n">
        <v>1</v>
      </c>
      <c r="V22" t="n">
        <v>7</v>
      </c>
      <c r="W22" t="n">
        <v>6</v>
      </c>
      <c r="X22" t="n">
        <v>6</v>
      </c>
      <c r="Y22" t="n">
        <v>1</v>
      </c>
      <c r="Z22" t="n">
        <v>5</v>
      </c>
      <c r="AA22" t="n">
        <v>5</v>
      </c>
      <c r="AB22" t="n">
        <v>3</v>
      </c>
      <c r="AC22" t="n">
        <v>5</v>
      </c>
      <c r="AD22" t="n">
        <v>2</v>
      </c>
      <c r="AE22" t="n">
        <v>1</v>
      </c>
      <c r="AF22" t="n">
        <v>7</v>
      </c>
      <c r="AG22" t="n">
        <v>0</v>
      </c>
      <c r="AH22" t="n">
        <v>10</v>
      </c>
      <c r="AI22" t="inlineStr">
        <is>
          <t>The candidate's resume aligns well with the technical stack requirements of the job description, but falls short in terms of role fit, experience requirement, role level, team quality, company stability, compensation, work-life balance, location, and visa sponsorship. The benefits and job description quality are rated moderately, while the distance from the candidate's current location is not ideal.</t>
        </is>
      </c>
      <c r="AJ22" t="n">
        <v>1.67</v>
      </c>
      <c r="AK22">
        <f>HYPERLINK("https://www.linkedin.com/jobs/view/data-analytics-at-u-s-bank-4253180791?utm_campaign=google_jobs_apply&amp;utm_source=google_jobs_apply&amp;utm_medium=organic", "https://www.linkedin.com/jobs/view/data-analytics-at-u-s-bank-4253180791?utm_campaign=google_jobs_apply&amp;utm_source=google_jobs_apply&amp;utm_medium=organic")</f>
        <v/>
      </c>
    </row>
    <row r="23">
      <c r="A23" t="inlineStr">
        <is>
          <t>Merchandising Analytics Manager- Individual Contributor</t>
        </is>
      </c>
      <c r="B23" t="inlineStr">
        <is>
          <t>Chewy</t>
        </is>
      </c>
      <c r="C23" t="inlineStr">
        <is>
          <t>Boston, MA</t>
        </is>
      </c>
      <c r="D23" t="inlineStr">
        <is>
          <t>Chewy Careers</t>
        </is>
      </c>
      <c r="E23" t="inlineStr">
        <is>
          <t>posted_at: 17 hours ago | schedule_type: Full-time
Our Opportunity:
Chewy is looking for an Autoship Analytics Manager to join our Merchandising Analytics Team. As the Manager of Autoship Analytics, you will be at the forefront of shaping and optimizing our Autoship program through data-driven insights. If you have a passion for unraveling the complexities of subscription-based models and possess a consistent record in analytics, we invite you to join our innovative team. The ideal candidate will have a strong analytical background, a deep understanding of data-driven decision-making, and a passion for getting results in a fast-paced environment. In this role, you will own regular reporting, delivering key insights and recommendation communication with the team member population. You will also be partnering with Team Members to create programmatic analytical deep dives to understand the drivers of sign-ups, cancelations, retentions etc. Outputs from these efforts would inform where we have selection gaps, up/cross sell opportunities and risks involved. This role will also examine the intersection between promotion strategy and the Autoship program to understand promotional efficacy based on success metrics of Autoship signups and retention. Additionally, you will partner with the Data Science team to build models to optimize Autoship important metrics. The person in this role will work cross-functionally with category management, product, finance and other analytics teams throughout the organization to create complementary solutions which help data tell the story that is required to understand both the inputs and outputs of our business.
What you'll do:
• Dive deep into Autoship program data, analyzing drivers of subscription-specific metrics such as sign ups, cancellations, customer churn/retention, customer lifetime value, and subscription adoption patterns, and understand the impact promotions have on these metrics
• Identify areas of opportunities in assortment selection, up/cross sell and quantify them
• Own regular reporting of the trends and patterns in the business and communicate with cross functional teams and senior leadership along with development of scalable dashboard in partnership with BI Team
• Extract actionable insights to drive strategic decisions for the continuous improvement of the Autoship program
• Partner closely with Enterprise Data Engineers to enhance existing data tables, develop new data tables and implement rigorous data governance practices, with a keen eye on the intricacies of subscription program data
• Apply advanced statistical methods and predictive modeling techniques to forecast Autoship program growth, subscription renewal/churn rates in partnership with Data Science Team
• Provide timely and accurate insights to support proactive decision-making in the evolving landscape of Autoship program
• Work closely with Category Management, Finance, Marketing, Operations, and Product teams to align on the key challenges of the Autoship program, identify primary goals of the program and the analytical needs in specific
• Provide analytical support for the development and enhancement of subscription-specific features, ensuring harmony across the Autoship ecosystem
What you'll need:
• Bachelor's or Master's degree in a quantitative field (e.g., Statistics, Mathematics, Economics, or related field) or equivalent experience
• 5+ years of validated experience in analyzing data and sharing key insights (preferably in retail space)
• Previous experience analyzing subscription-based businesses/projects is a plus
• 3+ years of experience with BI/visualization tools like Tableau, Power BI, BO, etc.
• 3+ years of experience with data modeling in large Data warehousing, data lake environment
• 1+ years of data science experience with building regression, classification models (preferred)
• Advanced analytical skills with excellent knowledge of SQL
• Excellent oral and written communication skills including the ability to communicate effectively with both technical and non-technical collaborators
• Ability to travel up to 10% of the time
#LI-JF4
Chewy is an equal opportunity employer. All qualified applicants will receive consideration for employment without regard to race, color, ancestry, national origin, gender, citizenship, marital status, religion, age, disability, gender identity, results of genetic testing, veteran status, as well as any other legally-protected characteristic. If you have a disability under the Americans with Disabilities Act or similar law, and you need an accommodation during the application process or to perform these job requirements, or if you need a religious accommodation, please contact CAAR@chewy.com.
To access Chewy's Customer Privacy Policy, please click here.
To access Chewy's California CPRA Job Applicant Privacy Policy, please click here.</t>
        </is>
      </c>
      <c r="F23" t="inlineStr"/>
      <c r="G23" t="n">
        <v>1</v>
      </c>
      <c r="H23" t="n">
        <v>10</v>
      </c>
      <c r="I23" t="n">
        <v>1</v>
      </c>
      <c r="J23" t="n">
        <v>10</v>
      </c>
      <c r="K23" t="n">
        <v>3</v>
      </c>
      <c r="L23" t="n">
        <v>9</v>
      </c>
      <c r="M23" t="n">
        <v>1</v>
      </c>
      <c r="N23" t="n">
        <v>9</v>
      </c>
      <c r="O23" t="n">
        <v>2</v>
      </c>
      <c r="P23" t="n">
        <v>8</v>
      </c>
      <c r="Q23" t="n">
        <v>2</v>
      </c>
      <c r="R23" t="n">
        <v>8</v>
      </c>
      <c r="S23" t="n">
        <v>1</v>
      </c>
      <c r="T23" t="n">
        <v>8</v>
      </c>
      <c r="U23" t="n">
        <v>3</v>
      </c>
      <c r="V23" t="n">
        <v>7</v>
      </c>
      <c r="W23" t="n">
        <v>3</v>
      </c>
      <c r="X23" t="n">
        <v>6</v>
      </c>
      <c r="Y23" t="n">
        <v>1</v>
      </c>
      <c r="Z23" t="n">
        <v>5</v>
      </c>
      <c r="AA23" t="n">
        <v>1</v>
      </c>
      <c r="AB23" t="n">
        <v>3</v>
      </c>
      <c r="AC23" t="n">
        <v>3</v>
      </c>
      <c r="AD23" t="n">
        <v>2</v>
      </c>
      <c r="AE23" t="n">
        <v>1</v>
      </c>
      <c r="AF23" t="n">
        <v>7</v>
      </c>
      <c r="AG23" t="n">
        <v>1</v>
      </c>
      <c r="AH23" t="n">
        <v>10</v>
      </c>
      <c r="AI23" t="inlineStr">
        <is>
          <t>The candidate's resume aligns poorly with the job description for an Autoship Analytics Manager at Chewy. The role fit, experience requirement, role level, compensation, and visa sponsorship do not match the candidate's criteria. While there are some growth opportunities, team quality, and company stability aspects that partially align, the overall fit is not suitable for the candidate's target role.</t>
        </is>
      </c>
      <c r="AJ23" t="n">
        <v>1.63</v>
      </c>
      <c r="AK23">
        <f>HYPERLINK("https://www.linkedin.com/jobs/view/merchandising-analytics-manager-individual-contributor-at-chewy-4225360423?utm_campaign=google_jobs_apply&amp;utm_source=google_jobs_apply&amp;utm_medium=organic", "https://www.linkedin.com/jobs/view/merchandising-analytics-manager-individual-contributor-at-chewy-4225360423?utm_campaign=google_jobs_apply&amp;utm_source=google_jobs_apply&amp;utm_medium=organic")</f>
        <v/>
      </c>
    </row>
    <row r="24">
      <c r="A24" t="inlineStr">
        <is>
          <t>Risk Data Scientist</t>
        </is>
      </c>
      <c r="B24" t="inlineStr">
        <is>
          <t>Sardine</t>
        </is>
      </c>
      <c r="C24" t="inlineStr">
        <is>
          <t>North Carolina</t>
        </is>
      </c>
      <c r="D24" t="inlineStr">
        <is>
          <t>LinkedIn</t>
        </is>
      </c>
      <c r="E24" t="inlineStr">
        <is>
          <t>posted_at: 21 hours ago | schedule_type: Full-time | dental_coverage: True | health_insurance: True | paid_time_off: True
Who We Are
We are a leader in fraud prevention and AML compliance. Our platform uses device intelligence, behavior biometrics, machine learning, and AI to stop fraud before it happens. Today, over 300 banks, retailers, and fintechs worldwide use Sardine to stop identity fraud, payment fraud, account takeovers, and social engineering scams. We have raised $145M from world-class investors, including Andreessen Horowitz, Activant, Visa, Experian, FIS, and Google Ventures.
Our Culture
• We have hubs in the Bay Area, NYC, Austin, and Toronto. However, we maintain a remote-first work culture. #WorkFromAnywhere
• We hire talented, self-motivated individuals with extreme ownership and high growth orientation.
• We value performance and not hours worked. We believe you shouldn't have to miss your family dinner, your kid's school play, friends get-together, or doctor's appointments for the sake of adhering to an arbitrary work schedule.
Location:
• Remote - United States or Canada
• From Home / Beach / Mountain / Cafe / Anywhere!
• We are a remote-first company with a globally distributed team. You can find your productive zone and work from there.
About The Role
We’re looking for a data-driven professional to help us measure, understand, and improve the performance of our risk strategies. In this role, you’ll analyze complex datasets, design metrics, build dashboards, and collaborate closely with stakeholders across the business to drive decision-making and optimize outcomes.
What You’ll Be Doing
• Develop and track metrics to measure and monitor the performance of our risk products and the effectiveness of risk management strategies.
• Conduct in-depth analyses to uncover valuable insights contributing to fraud reduction and higher approval rates for our clients.
• Serve as a client-facing partner by translating complex data insights into clear, actionable recommendations
• Build and experiment with ML models to identify fraudulent patterns and enhance fraud detection capabilities.
• Work with engineers on data instrumentation.
• Create and automate self-serve dashboards leveraging BI tools.
• Collaborate with cross-functional teams (Business, Product, and Engineering) to understand and translate business requirements into actionable data-driven solutions.
• Collaborate on implementing risk mitigation solutions, ensuring alignment with business goals.
What You’ll Need
• Strong technical background with 7+ years of experience demonstrating high impact in a data-focused role such as product analytics, business analytics, or data science
• Prior experience in the Fraud/Risk domain
• Hands-on experience in SQL and Python
• Expertise in BI tools such as Tableau/Sigma/Metabase
• Exposure to building ML models to address business challenges
• Ability to structure and analyze data, leveraging techniques like EDA and cohort analysis, transform them into understandable and actionable recommendations, and then communicate them effectively across the organization and clients.
• Proficiency in defining, utilizing, and communicating performance metrics
• Creative problem-solving, strong critical thinking, and a getting-things-done approach
Compensation: Base pay range of $150K - $170K + equity with tremendous upside potential + Attractive benefits
The compensation offered for this role will depend on various factors, including the candidate's location, qualifications, work history, and interview performance, and may differ from the stated range.
Benefits We Offer
• Generous compensation in cash and equity
• Early exercise for all options, including pre-vested
• Work from anywhere: Remote-first Culture
• Flexible paid time off, Year-end break, Self care days off
• Health insurance, dental, and vision coverage for employees and dependents - US and Canada specific
• 4% matching in 401k / RRSP - US and Canada specific
• MacBook Pro delivered to your door
• One-time stipend to set up a home office — desk, chair, screen, etc.
• Monthly meal stipend
• Monthly social meet-up stipend
• Annual health and wellness stipend
• Annual Learning stipend
• Unlimited access to an expert financial advisory
Join a fast-growing company with world-class professionals from around the world. If you are seeking a meaningful career, you found the right place, and we would love to hear from you.
To learn more about how we process your personal information and your rights in regards to your personal information as an applicant and Sardine employee, please visit our Applicant and Worker Privacy Notice.</t>
        </is>
      </c>
      <c r="F24" t="inlineStr"/>
      <c r="G24" t="inlineStr"/>
      <c r="H24" t="inlineStr"/>
      <c r="I24" t="inlineStr"/>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f>HYPERLINK("https://www.linkedin.com/jobs/view/risk-data-scientist-at-sardine-4250718960?utm_campaign=google_jobs_apply&amp;utm_source=google_jobs_apply&amp;utm_medium=organic", "https://www.linkedin.com/jobs/view/risk-data-scientist-at-sardine-4250718960?utm_campaign=google_jobs_apply&amp;utm_source=google_jobs_apply&amp;utm_medium=organic")</f>
        <v/>
      </c>
    </row>
    <row r="25">
      <c r="A25" t="inlineStr">
        <is>
          <t>Merchandising Analytics Manager-Individual Contributor</t>
        </is>
      </c>
      <c r="B25" t="inlineStr">
        <is>
          <t>Chewy</t>
        </is>
      </c>
      <c r="C25" t="inlineStr">
        <is>
          <t>Bellevue, WA</t>
        </is>
      </c>
      <c r="D25" t="inlineStr">
        <is>
          <t>Chewy Careers</t>
        </is>
      </c>
      <c r="E25" t="inlineStr">
        <is>
          <t>posted_at: 17 hours ago | schedule_type: Full-time | dental_coverage: True | health_insurance: True | paid_time_off: True
Our Opportunity:
Chewy is looking for an Autoship Analytics Manager to join our Merchandising Analytics Team. As the Manager of Autoship Analytics, you will be at the forefront of shaping and optimizing our Autoship program through data-driven insights. If you have a passion for unraveling the complexities of subscription-based models and possess a consistent record in analytics, we invite you to join our innovative team. The ideal candidate will have a strong analytical background, a deep understanding of data-driven decision-making, and a passion for getting results in a fast-paced environment. In this role, you will own regular reporting, delivering key insights and recommendation communication with the team member population. You will also be partnering with Team Members to create programmatic analytical deep dives to understand the drivers of sign-ups, cancelations, retentions etc. Outputs from these efforts would inform where we have selection gaps, up/cross sell opportunities and risks involved. This role will also examine the intersection between promotion strategy and the Autoship program to understand promotional efficacy based on success metrics of Autoship signups and retention. Additionally, you will partner with the Data Science team to build models to optimize Autoship important metrics. The person in this role will work cross-functionally with category management, product, finance and other analytics teams throughout the organization to create complementary solutions which help data tell the story that is required to understand both the inputs and outputs of our business.
What you'll do:
• Dive deep into Autoship program data, analyzing drivers of subscription-specific metrics such as sign ups, cancellations, customer churn/retention, customer lifetime value, and subscription adoption patterns, and understand the impact promotions have on these metrics
• Identify areas of opportunities in assortment selection, up/cross sell and quantify them
• Own regular reporting of the trends and patterns in the business and communicate with cross functional teams and senior leadership along with development of scalable dashboard in partnership with BI Team
• Extract actionable insights to drive strategic decisions for the continuous improvement of the Autoship program
• Partner closely with Enterprise Data Engineers to enhance existing data tables, develop new data tables and implement rigorous data governance practices, with a keen eye on the intricacies of subscription program data
• Apply advanced statistical methods and predictive modeling techniques to forecast Autoship program growth, subscription renewal/churn rates in partnership with Data Science Team
• Provide timely and accurate insights to support proactive decision-making in the evolving landscape of Autoship program
• Work closely with Category Management, Finance, Marketing, Operations, and Product teams to align on the key challenges of the Autoship program, identify primary goals of the program and the analytical needs in specific
• Provide analytical support for the development and enhancement of subscription-specific features, ensuring harmony across the Autoship ecosystem
What you'll need:
• Bachelor's or Master's degree in a quantitative field (e.g., Statistics, Mathematics, Economics, or related field) or equivalent experience
• 5+ years of validated experience in analyzing data and sharing key insights (preferably in retail space)
• Previous experience analyzing subscription-based businesses/projects is a plus
• 3+ years of experience with BI/visualization tools like Tableau, Power BI, BO, etc.
• 3+ years of experience with data modeling in large Data warehousing, data lake environment
• 1+ years of data science experience with building regression, classification models (preferred)
• Advanced analytical skills with excellent knowledge of SQL
• Excellent oral and written communication skills including the ability to communicate effectively with both technical and non-technical collaborators
• Ability to travel up to 10% of the time
#LI-JF4
The specific salary offered to a candidate may be influenced by a variety of factors including but not limited to the candidate’s relevant experience, education, and work location. In addition, this position is eligible for 401k and a new hire and annual equity grant.
We offer different types of insurance and benefits, such as medical/Rx, vision, dental, life, disability, hospital indemnity, critical illness, and accident. We offer parental leave, family services benefits, backup dependent care, flexible spending accounts, telemedicine, pet adoption reimbursement, employee assistance program, and many discounts including 10% off pet insurance and 20% off at Chewy.com.
Exempt salary team members have unlimited PTO, subject to manager approval. Team members will receive six paid holidays per year. Team members may be eligible for paid sick and family leave in compliance with applicable state and local regulations.
Base Salary Range
$110,500—$176,000 USD
Chewy is an equal opportunity employer. All qualified applicants will receive consideration for employment without regard to race, color, ancestry, national origin, gender, citizenship, marital status, religion, age, disability, gender identity, results of genetic testing, veteran status, as well as any other legally-protected characteristic. If you have a disability under the Americans with Disabilities Act or similar law, and you need an accommodation during the application process or to perform these job requirements, or if you need a religious accommodation, please contact CAAR@chewy.com.
To access Chewy's Customer Privacy Policy, please click here.
To access Chewy's California CPRA Job Applicant Privacy Policy, please click here.</t>
        </is>
      </c>
      <c r="F25" t="inlineStr"/>
      <c r="G25" t="inlineStr"/>
      <c r="H25" t="inlineStr"/>
      <c r="I25" t="inlineStr"/>
      <c r="J25" t="inlineStr"/>
      <c r="K25" t="inlineStr"/>
      <c r="L25" t="inlineStr"/>
      <c r="M25" t="inlineStr"/>
      <c r="N25" t="inlineStr"/>
      <c r="O25" t="inlineStr"/>
      <c r="P25" t="inlineStr"/>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f>HYPERLINK("https://www.linkedin.com/jobs/view/merchandising-analytics-manager-individual-contributor-at-chewy-4225360426?utm_campaign=google_jobs_apply&amp;utm_source=google_jobs_apply&amp;utm_medium=organic", "https://www.linkedin.com/jobs/view/merchandising-analytics-manager-individual-contributor-at-chewy-4225360426?utm_campaign=google_jobs_apply&amp;utm_source=google_jobs_apply&amp;utm_medium=organic")</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2025-06-19T16:47:15Z</dcterms:created>
  <dcterms:modified xmlns:dcterms="http://purl.org/dc/terms/" xmlns:xsi="http://www.w3.org/2001/XMLSchema-instance" xsi:type="dcterms:W3CDTF">2025-06-19T16:47:15Z</dcterms:modified>
</cp:coreProperties>
</file>