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545275461a9bdf/Desktop/"/>
    </mc:Choice>
  </mc:AlternateContent>
  <xr:revisionPtr revIDLastSave="13" documentId="11_3E2E5BC27B70D67AB6501387D92AA5844A1FA67B" xr6:coauthVersionLast="47" xr6:coauthVersionMax="47" xr10:uidLastSave="{AC8FB3AE-FB3F-47A0-867C-2DB2E04B0BC6}"/>
  <bookViews>
    <workbookView xWindow="-108" yWindow="-108" windowWidth="23256" windowHeight="12456" activeTab="3" xr2:uid="{00000000-000D-0000-FFFF-FFFF00000000}"/>
  </bookViews>
  <sheets>
    <sheet name="Sales_data" sheetId="1" r:id="rId1"/>
    <sheet name="KPI" sheetId="2" r:id="rId2"/>
    <sheet name="Pivot_Analysis" sheetId="3" r:id="rId3"/>
    <sheet name="Dashboard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I3" i="1"/>
  <c r="I4" i="1"/>
  <c r="I5" i="1"/>
  <c r="I6" i="1"/>
  <c r="I7" i="1"/>
  <c r="I8" i="1"/>
  <c r="I9" i="1"/>
  <c r="I10" i="1"/>
  <c r="B3" i="2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B4" i="2"/>
  <c r="B5" i="2"/>
  <c r="B2" i="2" l="1"/>
</calcChain>
</file>

<file path=xl/sharedStrings.xml><?xml version="1.0" encoding="utf-8"?>
<sst xmlns="http://schemas.openxmlformats.org/spreadsheetml/2006/main" count="654" uniqueCount="48">
  <si>
    <t>Date</t>
  </si>
  <si>
    <t>Country</t>
  </si>
  <si>
    <t>Product Category</t>
  </si>
  <si>
    <t>Product Name</t>
  </si>
  <si>
    <t>Units Sold</t>
  </si>
  <si>
    <t>Unit Price</t>
  </si>
  <si>
    <t>Revenue</t>
  </si>
  <si>
    <t>Cost</t>
  </si>
  <si>
    <t>Profit</t>
  </si>
  <si>
    <t>Armenia</t>
  </si>
  <si>
    <t>France</t>
  </si>
  <si>
    <t>India</t>
  </si>
  <si>
    <t>USA</t>
  </si>
  <si>
    <t>Brazil</t>
  </si>
  <si>
    <t>Germany</t>
  </si>
  <si>
    <t>Books</t>
  </si>
  <si>
    <t>Clothing</t>
  </si>
  <si>
    <t>Home</t>
  </si>
  <si>
    <t>Electronics</t>
  </si>
  <si>
    <t>Food</t>
  </si>
  <si>
    <t>Comics</t>
  </si>
  <si>
    <t>T-Shirt</t>
  </si>
  <si>
    <t>Lamp</t>
  </si>
  <si>
    <t>Tablet</t>
  </si>
  <si>
    <t>Biography</t>
  </si>
  <si>
    <t>Table</t>
  </si>
  <si>
    <t>Jeans</t>
  </si>
  <si>
    <t>Cheese</t>
  </si>
  <si>
    <t>Laptop</t>
  </si>
  <si>
    <t>Fruit</t>
  </si>
  <si>
    <t>Chair</t>
  </si>
  <si>
    <t>Novel</t>
  </si>
  <si>
    <t>Jacket</t>
  </si>
  <si>
    <t>Bread</t>
  </si>
  <si>
    <t>Smartphone</t>
  </si>
  <si>
    <t>Total Revenue</t>
  </si>
  <si>
    <t>Total Profit</t>
  </si>
  <si>
    <t>Total Units Sold</t>
  </si>
  <si>
    <t>Average Unit Price</t>
  </si>
  <si>
    <t>KPI</t>
  </si>
  <si>
    <t>Total</t>
  </si>
  <si>
    <t>Row Labels</t>
  </si>
  <si>
    <t>Grand Total</t>
  </si>
  <si>
    <t>Column Labels</t>
  </si>
  <si>
    <t>Name</t>
  </si>
  <si>
    <t xml:space="preserve"> Revenue</t>
  </si>
  <si>
    <t>Category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</si>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</sst>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/>
    <xf numFmtId="4" fontId="0" fillId="0" borderId="3" xfId="0" applyNumberForma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164" fontId="0" fillId="0" borderId="7" xfId="0" applyNumberFormat="1" applyBorder="1"/>
    <xf numFmtId="0" fontId="0" fillId="0" borderId="8" xfId="0" applyBorder="1"/>
    <xf numFmtId="4" fontId="0" fillId="0" borderId="8" xfId="0" applyNumberFormat="1" applyBorder="1"/>
    <xf numFmtId="4" fontId="0" fillId="0" borderId="9" xfId="0" applyNumberFormat="1" applyBorder="1"/>
    <xf numFmtId="0" fontId="0" fillId="0" borderId="7" xfId="0" applyBorder="1"/>
    <xf numFmtId="0" fontId="0" fillId="0" borderId="2" xfId="0" applyBorder="1" applyAlignment="1">
      <alignment vertical="center"/>
    </xf>
    <xf numFmtId="4" fontId="0" fillId="0" borderId="3" xfId="0" applyNumberForma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0" xfId="0" pivotButton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4" fontId="0" fillId="0" borderId="13" xfId="0" applyNumberFormat="1" applyBorder="1"/>
    <xf numFmtId="0" fontId="0" fillId="0" borderId="14" xfId="0" applyBorder="1" applyAlignment="1">
      <alignment horizontal="left"/>
    </xf>
    <xf numFmtId="4" fontId="0" fillId="0" borderId="15" xfId="0" applyNumberFormat="1" applyBorder="1"/>
    <xf numFmtId="0" fontId="0" fillId="0" borderId="10" xfId="0" pivotButton="1" applyBorder="1" applyAlignment="1">
      <alignment horizontal="center" vertical="center"/>
    </xf>
    <xf numFmtId="0" fontId="0" fillId="0" borderId="16" xfId="0" pivotButton="1" applyBorder="1" applyAlignment="1">
      <alignment horizontal="center" vertical="center"/>
    </xf>
    <xf numFmtId="0" fontId="0" fillId="0" borderId="16" xfId="0" applyBorder="1"/>
    <xf numFmtId="0" fontId="0" fillId="0" borderId="11" xfId="0" applyBorder="1"/>
    <xf numFmtId="0" fontId="0" fillId="0" borderId="12" xfId="0" pivotButton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4" fontId="0" fillId="0" borderId="0" xfId="0" applyNumberFormat="1" applyBorder="1"/>
    <xf numFmtId="4" fontId="0" fillId="0" borderId="17" xfId="0" applyNumberFormat="1" applyBorder="1"/>
    <xf numFmtId="4" fontId="1" fillId="0" borderId="13" xfId="0" applyNumberFormat="1" applyFont="1" applyBorder="1"/>
  </cellXfs>
  <cellStyles count="1">
    <cellStyle name="Normal" xfId="0" builtinId="0"/>
  </cellStyles>
  <dxfs count="5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" formatCode="#,##0.00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</font>
    </dxf>
    <dxf>
      <numFmt numFmtId="4" formatCode="#,##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[$-F800]dddd\,\ mmmm\ dd\,\ 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[sales_data.xlsx]Pivot_Analysis!PivotTable1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Pivot_Analysis!$B$1:$B$2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Pivot_Analysis!$A$3:$A$9</c:f>
              <c:strCache>
                <c:ptCount val="6"/>
                <c:pt idx="0">
                  <c:v>Armenia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USA</c:v>
                </c:pt>
              </c:strCache>
            </c:strRef>
          </c:cat>
          <c:val>
            <c:numRef>
              <c:f>Pivot_Analysis!$B$3:$B$9</c:f>
              <c:numCache>
                <c:formatCode>#,##0.00</c:formatCode>
                <c:ptCount val="6"/>
                <c:pt idx="0">
                  <c:v>74651.289999999994</c:v>
                </c:pt>
                <c:pt idx="1">
                  <c:v>171444.44999999995</c:v>
                </c:pt>
                <c:pt idx="2">
                  <c:v>46636.329999999994</c:v>
                </c:pt>
                <c:pt idx="3">
                  <c:v>48759.51</c:v>
                </c:pt>
                <c:pt idx="4">
                  <c:v>104861.12</c:v>
                </c:pt>
                <c:pt idx="5">
                  <c:v>208572.28999999998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E-4A7D-955A-D9A9FA4BEA81}"/>
            </c:ext>
          </c:extLst>
        </c:ser>
        <c:ser>
          <c:idx val="1"/>
          <c:order val="1"/>
          <c:tx>
            <c:strRef>
              <c:f>Pivot_Analysis!$C$1:$C$2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Pivot_Analysis!$A$3:$A$9</c:f>
              <c:strCache>
                <c:ptCount val="6"/>
                <c:pt idx="0">
                  <c:v>Armenia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USA</c:v>
                </c:pt>
              </c:strCache>
            </c:strRef>
          </c:cat>
          <c:val>
            <c:numRef>
              <c:f>Pivot_Analysis!$C$3:$C$9</c:f>
              <c:numCache>
                <c:formatCode>#,##0.00</c:formatCode>
                <c:ptCount val="6"/>
                <c:pt idx="0">
                  <c:v>26657.99</c:v>
                </c:pt>
                <c:pt idx="1">
                  <c:v>74398.75</c:v>
                </c:pt>
                <c:pt idx="2">
                  <c:v>63543.17</c:v>
                </c:pt>
                <c:pt idx="3">
                  <c:v>92603.27</c:v>
                </c:pt>
                <c:pt idx="4">
                  <c:v>104093.82</c:v>
                </c:pt>
                <c:pt idx="5">
                  <c:v>56949.4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E-4A7D-955A-D9A9FA4BEA81}"/>
            </c:ext>
          </c:extLst>
        </c:ser>
        <c:ser>
          <c:idx val="2"/>
          <c:order val="2"/>
          <c:tx>
            <c:strRef>
              <c:f>Pivot_Analysis!$D$1:$D$2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Pivot_Analysis!$A$3:$A$9</c:f>
              <c:strCache>
                <c:ptCount val="6"/>
                <c:pt idx="0">
                  <c:v>Armenia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USA</c:v>
                </c:pt>
              </c:strCache>
            </c:strRef>
          </c:cat>
          <c:val>
            <c:numRef>
              <c:f>Pivot_Analysis!$D$3:$D$9</c:f>
              <c:numCache>
                <c:formatCode>#,##0.00</c:formatCode>
                <c:ptCount val="6"/>
                <c:pt idx="0">
                  <c:v>88901.4</c:v>
                </c:pt>
                <c:pt idx="1">
                  <c:v>42816.01</c:v>
                </c:pt>
                <c:pt idx="2">
                  <c:v>34816.32</c:v>
                </c:pt>
                <c:pt idx="3">
                  <c:v>113270.61000000002</c:v>
                </c:pt>
                <c:pt idx="4">
                  <c:v>135575.49</c:v>
                </c:pt>
                <c:pt idx="5">
                  <c:v>236113.3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E-4A7D-955A-D9A9FA4BEA81}"/>
            </c:ext>
          </c:extLst>
        </c:ser>
        <c:ser>
          <c:idx val="3"/>
          <c:order val="3"/>
          <c:tx>
            <c:strRef>
              <c:f>Pivot_Analysis!$E$1:$E$2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Pivot_Analysis!$A$3:$A$9</c:f>
              <c:strCache>
                <c:ptCount val="6"/>
                <c:pt idx="0">
                  <c:v>Armenia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USA</c:v>
                </c:pt>
              </c:strCache>
            </c:strRef>
          </c:cat>
          <c:val>
            <c:numRef>
              <c:f>Pivot_Analysis!$E$3:$E$9</c:f>
              <c:numCache>
                <c:formatCode>#,##0.00</c:formatCode>
                <c:ptCount val="6"/>
                <c:pt idx="0">
                  <c:v>35206.839999999997</c:v>
                </c:pt>
                <c:pt idx="1">
                  <c:v>80526.19</c:v>
                </c:pt>
                <c:pt idx="2">
                  <c:v>41459.090000000004</c:v>
                </c:pt>
                <c:pt idx="3">
                  <c:v>64750.62</c:v>
                </c:pt>
                <c:pt idx="4">
                  <c:v>42888.43</c:v>
                </c:pt>
                <c:pt idx="5">
                  <c:v>99252.220000000016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E-4A7D-955A-D9A9FA4BEA81}"/>
            </c:ext>
          </c:extLst>
        </c:ser>
        <c:ser>
          <c:idx val="4"/>
          <c:order val="4"/>
          <c:tx>
            <c:strRef>
              <c:f>Pivot_Analysis!$F$1:$F$2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Pivot_Analysis!$A$3:$A$9</c:f>
              <c:strCache>
                <c:ptCount val="6"/>
                <c:pt idx="0">
                  <c:v>Armenia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USA</c:v>
                </c:pt>
              </c:strCache>
            </c:strRef>
          </c:cat>
          <c:val>
            <c:numRef>
              <c:f>Pivot_Analysis!$F$3:$F$9</c:f>
              <c:numCache>
                <c:formatCode>#,##0.00</c:formatCode>
                <c:ptCount val="6"/>
                <c:pt idx="0">
                  <c:v>82598.030000000013</c:v>
                </c:pt>
                <c:pt idx="1">
                  <c:v>27161.879999999997</c:v>
                </c:pt>
                <c:pt idx="2">
                  <c:v>53444.72</c:v>
                </c:pt>
                <c:pt idx="3">
                  <c:v>103609</c:v>
                </c:pt>
                <c:pt idx="4">
                  <c:v>294506.38999999996</c:v>
                </c:pt>
                <c:pt idx="5">
                  <c:v>96982.830000000016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E-4A7D-955A-D9A9FA4B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520607"/>
        <c:axId val="838822575"/>
      </c:barChart>
      <c:catAx>
        <c:axId val="8415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22575"/>
        <c:crosses val="autoZero"/>
        <c:auto val="1"/>
        <c:lblAlgn val="ctr"/>
        <c:lblOffset val="100"/>
        <c:noMultiLvlLbl val="0"/>
      </c:catAx>
      <c:valAx>
        <c:axId val="8388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[sales_data.xlsx]Pivot_Analysis!PivotTable1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Pivot_Analysis!$B$1:$B$2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Pivot_Analysis!$A$3:$A$9</c:f>
              <c:strCache>
                <c:ptCount val="6"/>
                <c:pt idx="0">
                  <c:v>Armenia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USA</c:v>
                </c:pt>
              </c:strCache>
            </c:strRef>
          </c:cat>
          <c:val>
            <c:numRef>
              <c:f>Pivot_Analysis!$B$3:$B$9</c:f>
              <c:numCache>
                <c:formatCode>#,##0.00</c:formatCode>
                <c:ptCount val="6"/>
                <c:pt idx="0">
                  <c:v>74651.289999999994</c:v>
                </c:pt>
                <c:pt idx="1">
                  <c:v>171444.44999999995</c:v>
                </c:pt>
                <c:pt idx="2">
                  <c:v>46636.329999999994</c:v>
                </c:pt>
                <c:pt idx="3">
                  <c:v>48759.51</c:v>
                </c:pt>
                <c:pt idx="4">
                  <c:v>104861.12</c:v>
                </c:pt>
                <c:pt idx="5">
                  <c:v>208572.28999999998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A-4FAD-8AC7-EF67082608EC}"/>
            </c:ext>
          </c:extLst>
        </c:ser>
        <c:ser>
          <c:idx val="1"/>
          <c:order val="1"/>
          <c:tx>
            <c:strRef>
              <c:f>Pivot_Analysis!$C$1:$C$2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Pivot_Analysis!$A$3:$A$9</c:f>
              <c:strCache>
                <c:ptCount val="6"/>
                <c:pt idx="0">
                  <c:v>Armenia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USA</c:v>
                </c:pt>
              </c:strCache>
            </c:strRef>
          </c:cat>
          <c:val>
            <c:numRef>
              <c:f>Pivot_Analysis!$C$3:$C$9</c:f>
              <c:numCache>
                <c:formatCode>#,##0.00</c:formatCode>
                <c:ptCount val="6"/>
                <c:pt idx="0">
                  <c:v>26657.99</c:v>
                </c:pt>
                <c:pt idx="1">
                  <c:v>74398.75</c:v>
                </c:pt>
                <c:pt idx="2">
                  <c:v>63543.17</c:v>
                </c:pt>
                <c:pt idx="3">
                  <c:v>92603.27</c:v>
                </c:pt>
                <c:pt idx="4">
                  <c:v>104093.82</c:v>
                </c:pt>
                <c:pt idx="5">
                  <c:v>56949.4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A-4FAD-8AC7-EF67082608EC}"/>
            </c:ext>
          </c:extLst>
        </c:ser>
        <c:ser>
          <c:idx val="2"/>
          <c:order val="2"/>
          <c:tx>
            <c:strRef>
              <c:f>Pivot_Analysis!$D$1:$D$2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Pivot_Analysis!$A$3:$A$9</c:f>
              <c:strCache>
                <c:ptCount val="6"/>
                <c:pt idx="0">
                  <c:v>Armenia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USA</c:v>
                </c:pt>
              </c:strCache>
            </c:strRef>
          </c:cat>
          <c:val>
            <c:numRef>
              <c:f>Pivot_Analysis!$D$3:$D$9</c:f>
              <c:numCache>
                <c:formatCode>#,##0.00</c:formatCode>
                <c:ptCount val="6"/>
                <c:pt idx="0">
                  <c:v>88901.4</c:v>
                </c:pt>
                <c:pt idx="1">
                  <c:v>42816.01</c:v>
                </c:pt>
                <c:pt idx="2">
                  <c:v>34816.32</c:v>
                </c:pt>
                <c:pt idx="3">
                  <c:v>113270.61000000002</c:v>
                </c:pt>
                <c:pt idx="4">
                  <c:v>135575.49</c:v>
                </c:pt>
                <c:pt idx="5">
                  <c:v>236113.3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A-4FAD-8AC7-EF67082608EC}"/>
            </c:ext>
          </c:extLst>
        </c:ser>
        <c:ser>
          <c:idx val="3"/>
          <c:order val="3"/>
          <c:tx>
            <c:strRef>
              <c:f>Pivot_Analysis!$E$1:$E$2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Pivot_Analysis!$A$3:$A$9</c:f>
              <c:strCache>
                <c:ptCount val="6"/>
                <c:pt idx="0">
                  <c:v>Armenia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USA</c:v>
                </c:pt>
              </c:strCache>
            </c:strRef>
          </c:cat>
          <c:val>
            <c:numRef>
              <c:f>Pivot_Analysis!$E$3:$E$9</c:f>
              <c:numCache>
                <c:formatCode>#,##0.00</c:formatCode>
                <c:ptCount val="6"/>
                <c:pt idx="0">
                  <c:v>35206.839999999997</c:v>
                </c:pt>
                <c:pt idx="1">
                  <c:v>80526.19</c:v>
                </c:pt>
                <c:pt idx="2">
                  <c:v>41459.090000000004</c:v>
                </c:pt>
                <c:pt idx="3">
                  <c:v>64750.62</c:v>
                </c:pt>
                <c:pt idx="4">
                  <c:v>42888.43</c:v>
                </c:pt>
                <c:pt idx="5">
                  <c:v>99252.220000000016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A-4FAD-8AC7-EF67082608EC}"/>
            </c:ext>
          </c:extLst>
        </c:ser>
        <c:ser>
          <c:idx val="4"/>
          <c:order val="4"/>
          <c:tx>
            <c:strRef>
              <c:f>Pivot_Analysis!$F$1:$F$2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Pivot_Analysis!$A$3:$A$9</c:f>
              <c:strCache>
                <c:ptCount val="6"/>
                <c:pt idx="0">
                  <c:v>Armenia</c:v>
                </c:pt>
                <c:pt idx="1">
                  <c:v>Brazil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USA</c:v>
                </c:pt>
              </c:strCache>
            </c:strRef>
          </c:cat>
          <c:val>
            <c:numRef>
              <c:f>Pivot_Analysis!$F$3:$F$9</c:f>
              <c:numCache>
                <c:formatCode>#,##0.00</c:formatCode>
                <c:ptCount val="6"/>
                <c:pt idx="0">
                  <c:v>82598.030000000013</c:v>
                </c:pt>
                <c:pt idx="1">
                  <c:v>27161.879999999997</c:v>
                </c:pt>
                <c:pt idx="2">
                  <c:v>53444.72</c:v>
                </c:pt>
                <c:pt idx="3">
                  <c:v>103609</c:v>
                </c:pt>
                <c:pt idx="4">
                  <c:v>294506.38999999996</c:v>
                </c:pt>
                <c:pt idx="5">
                  <c:v>96982.830000000016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A-4FAD-8AC7-EF670826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520607"/>
        <c:axId val="838822575"/>
      </c:barChart>
      <c:catAx>
        <c:axId val="8415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22575"/>
        <c:crosses val="autoZero"/>
        <c:auto val="1"/>
        <c:lblAlgn val="ctr"/>
        <c:lblOffset val="100"/>
        <c:noMultiLvlLbl val="0"/>
      </c:catAx>
      <c:valAx>
        <c:axId val="8388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22860</xdr:rowOff>
    </xdr:from>
    <xdr:to>
      <xdr:col>7</xdr:col>
      <xdr:colOff>7620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2AF18-D56E-9B57-807C-E32BE1DAB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10</xdr:row>
      <xdr:rowOff>7620</xdr:rowOff>
    </xdr:from>
    <xdr:to>
      <xdr:col>10</xdr:col>
      <xdr:colOff>15240</xdr:colOff>
      <xdr:row>25</xdr:row>
      <xdr:rowOff>7620</xdr:rowOff>
    </xdr:to>
    <xdr:graphicFrame macro="">
      <xdr:nvGraphicFramePr>
        <xdr:cNvPr id="2" name="Revenue_Chart">
          <a:extLst>
            <a:ext uri="{FF2B5EF4-FFF2-40B4-BE49-F238E27FC236}">
              <a16:creationId xmlns:a16="http://schemas.microsoft.com/office/drawing/2014/main" id="{C723FEC9-15F1-40C2-83C6-D399F896A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ant Vardanyan" refreshedDate="45866.849320138892" createdVersion="8" refreshedVersion="8" minRefreshableVersion="3" recordCount="200" xr:uid="{1F3B01F0-538D-440D-9C7E-BE7D65DCD647}">
  <cacheSource type="worksheet">
    <worksheetSource ref="A1:I201" sheet="Sales_data"/>
  </cacheSource>
  <cacheFields count="10">
    <cacheField name="Date" numFmtId="164">
      <sharedItems containsSemiMixedTypes="0" containsNonDate="0" containsDate="1" containsString="0" minDate="2024-01-01T00:00:00" maxDate="2024-06-29T00:00:00" count="120">
        <d v="2024-04-12T00:00:00"/>
        <d v="2024-03-15T00:00:00"/>
        <d v="2024-06-06T00:00:00"/>
        <d v="2024-03-29T00:00:00"/>
        <d v="2024-01-15T00:00:00"/>
        <d v="2024-05-14T00:00:00"/>
        <d v="2024-01-09T00:00:00"/>
        <d v="2024-06-20T00:00:00"/>
        <d v="2024-01-02T00:00:00"/>
        <d v="2024-06-10T00:00:00"/>
        <d v="2024-02-09T00:00:00"/>
        <d v="2024-05-03T00:00:00"/>
        <d v="2024-06-11T00:00:00"/>
        <d v="2024-01-12T00:00:00"/>
        <d v="2024-05-10T00:00:00"/>
        <d v="2024-02-21T00:00:00"/>
        <d v="2024-01-29T00:00:00"/>
        <d v="2024-06-18T00:00:00"/>
        <d v="2024-03-24T00:00:00"/>
        <d v="2024-05-08T00:00:00"/>
        <d v="2024-06-03T00:00:00"/>
        <d v="2024-02-28T00:00:00"/>
        <d v="2024-02-08T00:00:00"/>
        <d v="2024-05-09T00:00:00"/>
        <d v="2024-02-07T00:00:00"/>
        <d v="2024-05-23T00:00:00"/>
        <d v="2024-06-12T00:00:00"/>
        <d v="2024-06-09T00:00:00"/>
        <d v="2024-06-07T00:00:00"/>
        <d v="2024-02-29T00:00:00"/>
        <d v="2024-06-08T00:00:00"/>
        <d v="2024-05-27T00:00:00"/>
        <d v="2024-04-21T00:00:00"/>
        <d v="2024-03-22T00:00:00"/>
        <d v="2024-05-21T00:00:00"/>
        <d v="2024-04-24T00:00:00"/>
        <d v="2024-01-21T00:00:00"/>
        <d v="2024-02-17T00:00:00"/>
        <d v="2024-04-02T00:00:00"/>
        <d v="2024-03-07T00:00:00"/>
        <d v="2024-02-01T00:00:00"/>
        <d v="2024-02-27T00:00:00"/>
        <d v="2024-04-10T00:00:00"/>
        <d v="2024-04-03T00:00:00"/>
        <d v="2024-01-19T00:00:00"/>
        <d v="2024-01-23T00:00:00"/>
        <d v="2024-02-03T00:00:00"/>
        <d v="2024-03-09T00:00:00"/>
        <d v="2024-03-26T00:00:00"/>
        <d v="2024-05-17T00:00:00"/>
        <d v="2024-01-04T00:00:00"/>
        <d v="2024-03-05T00:00:00"/>
        <d v="2024-02-15T00:00:00"/>
        <d v="2024-04-08T00:00:00"/>
        <d v="2024-02-06T00:00:00"/>
        <d v="2024-01-30T00:00:00"/>
        <d v="2024-05-07T00:00:00"/>
        <d v="2024-01-25T00:00:00"/>
        <d v="2024-04-18T00:00:00"/>
        <d v="2024-05-24T00:00:00"/>
        <d v="2024-01-05T00:00:00"/>
        <d v="2024-03-10T00:00:00"/>
        <d v="2024-04-22T00:00:00"/>
        <d v="2024-06-21T00:00:00"/>
        <d v="2024-05-26T00:00:00"/>
        <d v="2024-05-15T00:00:00"/>
        <d v="2024-06-05T00:00:00"/>
        <d v="2024-02-16T00:00:00"/>
        <d v="2024-01-26T00:00:00"/>
        <d v="2024-05-12T00:00:00"/>
        <d v="2024-03-23T00:00:00"/>
        <d v="2024-02-12T00:00:00"/>
        <d v="2024-04-27T00:00:00"/>
        <d v="2024-04-01T00:00:00"/>
        <d v="2024-03-01T00:00:00"/>
        <d v="2024-01-14T00:00:00"/>
        <d v="2024-01-18T00:00:00"/>
        <d v="2024-01-28T00:00:00"/>
        <d v="2024-05-25T00:00:00"/>
        <d v="2024-02-11T00:00:00"/>
        <d v="2024-05-16T00:00:00"/>
        <d v="2024-01-06T00:00:00"/>
        <d v="2024-01-20T00:00:00"/>
        <d v="2024-06-26T00:00:00"/>
        <d v="2024-05-31T00:00:00"/>
        <d v="2024-01-01T00:00:00"/>
        <d v="2024-06-02T00:00:00"/>
        <d v="2024-06-01T00:00:00"/>
        <d v="2024-06-27T00:00:00"/>
        <d v="2024-04-06T00:00:00"/>
        <d v="2024-03-06T00:00:00"/>
        <d v="2024-03-08T00:00:00"/>
        <d v="2024-02-05T00:00:00"/>
        <d v="2024-04-13T00:00:00"/>
        <d v="2024-04-20T00:00:00"/>
        <d v="2024-01-11T00:00:00"/>
        <d v="2024-02-26T00:00:00"/>
        <d v="2024-06-28T00:00:00"/>
        <d v="2024-03-30T00:00:00"/>
        <d v="2024-06-25T00:00:00"/>
        <d v="2024-05-20T00:00:00"/>
        <d v="2024-06-14T00:00:00"/>
        <d v="2024-03-12T00:00:00"/>
        <d v="2024-01-08T00:00:00"/>
        <d v="2024-06-13T00:00:00"/>
        <d v="2024-03-14T00:00:00"/>
        <d v="2024-04-07T00:00:00"/>
        <d v="2024-02-10T00:00:00"/>
        <d v="2024-03-27T00:00:00"/>
        <d v="2024-06-16T00:00:00"/>
        <d v="2024-04-16T00:00:00"/>
        <d v="2024-03-21T00:00:00"/>
        <d v="2024-03-13T00:00:00"/>
        <d v="2024-02-24T00:00:00"/>
        <d v="2024-05-28T00:00:00"/>
        <d v="2024-04-25T00:00:00"/>
        <d v="2024-04-17T00:00:00"/>
        <d v="2024-01-16T00:00:00"/>
        <d v="2024-04-19T00:00:00"/>
        <d v="2024-01-03T00:00:00"/>
      </sharedItems>
      <fieldGroup par="9"/>
    </cacheField>
    <cacheField name="Country" numFmtId="0">
      <sharedItems count="6">
        <s v="Armenia"/>
        <s v="France"/>
        <s v="India"/>
        <s v="USA"/>
        <s v="Brazil"/>
        <s v="Germany"/>
      </sharedItems>
    </cacheField>
    <cacheField name="Product Category" numFmtId="0">
      <sharedItems count="5">
        <s v="Books"/>
        <s v="Clothing"/>
        <s v="Home"/>
        <s v="Electronics"/>
        <s v="Food"/>
      </sharedItems>
    </cacheField>
    <cacheField name="Product Name" numFmtId="0">
      <sharedItems/>
    </cacheField>
    <cacheField name="Units Sold" numFmtId="0">
      <sharedItems containsSemiMixedTypes="0" containsString="0" containsNumber="1" containsInteger="1" minValue="1" maxValue="99"/>
    </cacheField>
    <cacheField name="Unit Price" numFmtId="4">
      <sharedItems containsSemiMixedTypes="0" containsString="0" containsNumber="1" minValue="7.51" maxValue="497.99"/>
    </cacheField>
    <cacheField name="Revenue" numFmtId="4">
      <sharedItems containsSemiMixedTypes="0" containsString="0" containsNumber="1" minValue="30.48" maxValue="48535.74"/>
    </cacheField>
    <cacheField name="Cost" numFmtId="4">
      <sharedItems containsSemiMixedTypes="0" containsString="0" containsNumber="1" minValue="27.13" maxValue="36774.03"/>
    </cacheField>
    <cacheField name="Profit" numFmtId="4">
      <sharedItems containsSemiMixedTypes="0" containsString="0" containsNumber="1" minValue="3.35" maxValue="22805.08"/>
    </cacheField>
    <cacheField name="Months (Date)" numFmtId="0" databaseField="0">
      <fieldGroup base="0">
        <rangePr groupBy="months" startDate="2024-01-01T00:00:00" endDate="2024-06-29T00:00:00"/>
        <groupItems count="14">
          <s v="&lt;01.01.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.06.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ant Vardanyan" refreshedDate="45866.87039236111" createdVersion="8" refreshedVersion="8" minRefreshableVersion="3" recordCount="4" xr:uid="{080634AF-48CF-4458-A764-D9FF24197B59}">
  <cacheSource type="worksheet">
    <worksheetSource name="Table2"/>
  </cacheSource>
  <cacheFields count="2">
    <cacheField name="KPI" numFmtId="0">
      <sharedItems count="4">
        <s v="Total Revenue"/>
        <s v="Total Profit"/>
        <s v="Total Units Sold"/>
        <s v="Average Unit Price"/>
      </sharedItems>
    </cacheField>
    <cacheField name="Total" numFmtId="4">
      <sharedItems containsSemiMixedTypes="0" containsString="0" containsNumber="1" minValue="271.6887500000002" maxValue="2747050.75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s v="Comics"/>
    <n v="72"/>
    <n v="301.33999999999997"/>
    <n v="21696.48"/>
    <n v="12202.26"/>
    <n v="9494.2199999999993"/>
  </r>
  <r>
    <x v="1"/>
    <x v="1"/>
    <x v="0"/>
    <s v="Comics"/>
    <n v="22"/>
    <n v="32.92"/>
    <n v="724.24"/>
    <n v="571.28"/>
    <n v="152.96"/>
  </r>
  <r>
    <x v="2"/>
    <x v="2"/>
    <x v="1"/>
    <s v="T-Shirt"/>
    <n v="33"/>
    <n v="155.6"/>
    <n v="5134.8"/>
    <n v="3645.21"/>
    <n v="1489.59"/>
  </r>
  <r>
    <x v="3"/>
    <x v="3"/>
    <x v="2"/>
    <s v="Lamp"/>
    <n v="42"/>
    <n v="28.1"/>
    <n v="1180.2"/>
    <n v="1049.79"/>
    <n v="130.41"/>
  </r>
  <r>
    <x v="4"/>
    <x v="2"/>
    <x v="2"/>
    <s v="Lamp"/>
    <n v="64"/>
    <n v="236.05"/>
    <n v="15107.2"/>
    <n v="12750.12"/>
    <n v="2357.08"/>
  </r>
  <r>
    <x v="5"/>
    <x v="4"/>
    <x v="3"/>
    <s v="Tablet"/>
    <n v="18"/>
    <n v="474.7"/>
    <n v="8544.6"/>
    <n v="7572.68"/>
    <n v="971.92"/>
  </r>
  <r>
    <x v="6"/>
    <x v="5"/>
    <x v="0"/>
    <s v="Biography"/>
    <n v="84"/>
    <n v="124.31"/>
    <n v="10442.040000000001"/>
    <n v="8074.89"/>
    <n v="2367.15"/>
  </r>
  <r>
    <x v="7"/>
    <x v="4"/>
    <x v="2"/>
    <s v="Table"/>
    <n v="81"/>
    <n v="133.1"/>
    <n v="10781.1"/>
    <n v="8247.64"/>
    <n v="2533.46"/>
  </r>
  <r>
    <x v="8"/>
    <x v="2"/>
    <x v="1"/>
    <s v="Jeans"/>
    <n v="93"/>
    <n v="484.94"/>
    <n v="45099.42"/>
    <n v="36532.93"/>
    <n v="8566.49"/>
  </r>
  <r>
    <x v="9"/>
    <x v="5"/>
    <x v="4"/>
    <s v="Cheese"/>
    <n v="95"/>
    <n v="461.33"/>
    <n v="43826.35"/>
    <n v="23464.5"/>
    <n v="20361.849999999999"/>
  </r>
  <r>
    <x v="10"/>
    <x v="4"/>
    <x v="0"/>
    <s v="Biography"/>
    <n v="53"/>
    <n v="295.44"/>
    <n v="15658.32"/>
    <n v="13874.87"/>
    <n v="1783.45"/>
  </r>
  <r>
    <x v="11"/>
    <x v="4"/>
    <x v="3"/>
    <s v="Laptop"/>
    <n v="15"/>
    <n v="86.81"/>
    <n v="1302.1500000000001"/>
    <n v="659.22"/>
    <n v="642.92999999999995"/>
  </r>
  <r>
    <x v="6"/>
    <x v="3"/>
    <x v="4"/>
    <s v="Fruit"/>
    <n v="11"/>
    <n v="103.43"/>
    <n v="1137.73"/>
    <n v="892.59"/>
    <n v="245.14"/>
  </r>
  <r>
    <x v="12"/>
    <x v="3"/>
    <x v="2"/>
    <s v="Chair"/>
    <n v="41"/>
    <n v="457.91"/>
    <n v="18774.310000000001"/>
    <n v="15770.71"/>
    <n v="3003.6"/>
  </r>
  <r>
    <x v="13"/>
    <x v="5"/>
    <x v="3"/>
    <s v="Tablet"/>
    <n v="23"/>
    <n v="336.08"/>
    <n v="7729.84"/>
    <n v="5923.91"/>
    <n v="1805.93"/>
  </r>
  <r>
    <x v="7"/>
    <x v="2"/>
    <x v="2"/>
    <s v="Lamp"/>
    <n v="65"/>
    <n v="194.55"/>
    <n v="12645.75"/>
    <n v="11238.09"/>
    <n v="1407.66"/>
  </r>
  <r>
    <x v="14"/>
    <x v="3"/>
    <x v="0"/>
    <s v="Biography"/>
    <n v="14"/>
    <n v="249.43"/>
    <n v="3492.02"/>
    <n v="2476.17"/>
    <n v="1015.85"/>
  </r>
  <r>
    <x v="4"/>
    <x v="5"/>
    <x v="1"/>
    <s v="T-Shirt"/>
    <n v="51"/>
    <n v="20.56"/>
    <n v="1048.56"/>
    <n v="791.21"/>
    <n v="257.35000000000002"/>
  </r>
  <r>
    <x v="15"/>
    <x v="4"/>
    <x v="4"/>
    <s v="Cheese"/>
    <n v="23"/>
    <n v="304.19"/>
    <n v="6996.37"/>
    <n v="5008.96"/>
    <n v="1987.41"/>
  </r>
  <r>
    <x v="16"/>
    <x v="0"/>
    <x v="0"/>
    <s v="Comics"/>
    <n v="59"/>
    <n v="348.92"/>
    <n v="20586.28"/>
    <n v="17543.36"/>
    <n v="3042.92"/>
  </r>
  <r>
    <x v="17"/>
    <x v="4"/>
    <x v="3"/>
    <s v="Laptop"/>
    <n v="6"/>
    <n v="230.98"/>
    <n v="1385.88"/>
    <n v="814.03"/>
    <n v="571.85"/>
  </r>
  <r>
    <x v="18"/>
    <x v="2"/>
    <x v="2"/>
    <s v="Table"/>
    <n v="92"/>
    <n v="181.37"/>
    <n v="16686.04"/>
    <n v="14395.57"/>
    <n v="2290.4699999999998"/>
  </r>
  <r>
    <x v="19"/>
    <x v="3"/>
    <x v="2"/>
    <s v="Table"/>
    <n v="77"/>
    <n v="431.06"/>
    <n v="33191.620000000003"/>
    <n v="16688.11"/>
    <n v="16503.509999999998"/>
  </r>
  <r>
    <x v="20"/>
    <x v="3"/>
    <x v="0"/>
    <s v="Novel"/>
    <n v="51"/>
    <n v="138.36000000000001"/>
    <n v="7056.36"/>
    <n v="4217.24"/>
    <n v="2839.12"/>
  </r>
  <r>
    <x v="21"/>
    <x v="2"/>
    <x v="3"/>
    <s v="Laptop"/>
    <n v="62"/>
    <n v="486.03"/>
    <n v="30133.86"/>
    <n v="26667.83"/>
    <n v="3466.03"/>
  </r>
  <r>
    <x v="22"/>
    <x v="5"/>
    <x v="2"/>
    <s v="Chair"/>
    <n v="56"/>
    <n v="23.26"/>
    <n v="1302.56"/>
    <n v="968.88"/>
    <n v="333.68"/>
  </r>
  <r>
    <x v="23"/>
    <x v="0"/>
    <x v="0"/>
    <s v="Novel"/>
    <n v="1"/>
    <n v="123.58"/>
    <n v="123.58"/>
    <n v="68.95"/>
    <n v="54.63"/>
  </r>
  <r>
    <x v="7"/>
    <x v="5"/>
    <x v="4"/>
    <s v="Fruit"/>
    <n v="75"/>
    <n v="187.98"/>
    <n v="14098.5"/>
    <n v="8414.89"/>
    <n v="5683.61"/>
  </r>
  <r>
    <x v="24"/>
    <x v="4"/>
    <x v="4"/>
    <s v="Cheese"/>
    <n v="70"/>
    <n v="202.42"/>
    <n v="14169.4"/>
    <n v="11712.04"/>
    <n v="2457.36"/>
  </r>
  <r>
    <x v="25"/>
    <x v="3"/>
    <x v="3"/>
    <s v="Tablet"/>
    <n v="70"/>
    <n v="349.43"/>
    <n v="24460.1"/>
    <n v="20628.27"/>
    <n v="3831.83"/>
  </r>
  <r>
    <x v="26"/>
    <x v="1"/>
    <x v="1"/>
    <s v="Jacket"/>
    <n v="19"/>
    <n v="177.59"/>
    <n v="3374.21"/>
    <n v="1816.91"/>
    <n v="1557.3"/>
  </r>
  <r>
    <x v="27"/>
    <x v="5"/>
    <x v="3"/>
    <s v="Tablet"/>
    <n v="92"/>
    <n v="368.93"/>
    <n v="33941.56"/>
    <n v="19809.27"/>
    <n v="14132.29"/>
  </r>
  <r>
    <x v="28"/>
    <x v="2"/>
    <x v="1"/>
    <s v="Jacket"/>
    <n v="7"/>
    <n v="331.69"/>
    <n v="2321.83"/>
    <n v="1919.9"/>
    <n v="401.93"/>
  </r>
  <r>
    <x v="29"/>
    <x v="3"/>
    <x v="1"/>
    <s v="T-Shirt"/>
    <n v="48"/>
    <n v="482.88"/>
    <n v="23178.240000000002"/>
    <n v="16765.22"/>
    <n v="6413.02"/>
  </r>
  <r>
    <x v="30"/>
    <x v="1"/>
    <x v="3"/>
    <s v="Laptop"/>
    <n v="99"/>
    <n v="351.68"/>
    <n v="34816.32"/>
    <n v="29199.21"/>
    <n v="5617.11"/>
  </r>
  <r>
    <x v="31"/>
    <x v="2"/>
    <x v="3"/>
    <s v="Tablet"/>
    <n v="72"/>
    <n v="393.74"/>
    <n v="28349.279999999999"/>
    <n v="21760.77"/>
    <n v="6588.51"/>
  </r>
  <r>
    <x v="32"/>
    <x v="2"/>
    <x v="3"/>
    <s v="Tablet"/>
    <n v="25"/>
    <n v="7.51"/>
    <n v="187.75"/>
    <n v="105.95"/>
    <n v="81.8"/>
  </r>
  <r>
    <x v="33"/>
    <x v="5"/>
    <x v="2"/>
    <s v="Chair"/>
    <n v="41"/>
    <n v="92.08"/>
    <n v="3775.28"/>
    <n v="1914.94"/>
    <n v="1860.34"/>
  </r>
  <r>
    <x v="34"/>
    <x v="4"/>
    <x v="4"/>
    <s v="Fruit"/>
    <n v="67"/>
    <n v="330.52"/>
    <n v="22144.84"/>
    <n v="16106.46"/>
    <n v="6038.38"/>
  </r>
  <r>
    <x v="35"/>
    <x v="2"/>
    <x v="0"/>
    <s v="Comics"/>
    <n v="54"/>
    <n v="453.52"/>
    <n v="24490.080000000002"/>
    <n v="16500.38"/>
    <n v="7989.7"/>
  </r>
  <r>
    <x v="36"/>
    <x v="2"/>
    <x v="3"/>
    <s v="Tablet"/>
    <n v="64"/>
    <n v="432.76"/>
    <n v="27696.639999999999"/>
    <n v="16398.46"/>
    <n v="11298.18"/>
  </r>
  <r>
    <x v="37"/>
    <x v="1"/>
    <x v="4"/>
    <s v="Fruit"/>
    <n v="64"/>
    <n v="324.51"/>
    <n v="20768.64"/>
    <n v="11855.66"/>
    <n v="8912.98"/>
  </r>
  <r>
    <x v="2"/>
    <x v="4"/>
    <x v="0"/>
    <s v="Biography"/>
    <n v="99"/>
    <n v="375.12"/>
    <n v="37136.879999999997"/>
    <n v="32726.09"/>
    <n v="4410.79"/>
  </r>
  <r>
    <x v="38"/>
    <x v="3"/>
    <x v="0"/>
    <s v="Comics"/>
    <n v="99"/>
    <n v="490.26"/>
    <n v="48535.74"/>
    <n v="25730.66"/>
    <n v="22805.08"/>
  </r>
  <r>
    <x v="30"/>
    <x v="3"/>
    <x v="2"/>
    <s v="Table"/>
    <n v="25"/>
    <n v="200.37"/>
    <n v="5009.25"/>
    <n v="4196.17"/>
    <n v="813.08"/>
  </r>
  <r>
    <x v="39"/>
    <x v="2"/>
    <x v="1"/>
    <s v="Jacket"/>
    <n v="86"/>
    <n v="182.53"/>
    <n v="15697.58"/>
    <n v="9444.69"/>
    <n v="6252.89"/>
  </r>
  <r>
    <x v="23"/>
    <x v="5"/>
    <x v="3"/>
    <s v="Laptop"/>
    <n v="9"/>
    <n v="352.73"/>
    <n v="3174.57"/>
    <n v="2043.78"/>
    <n v="1130.79"/>
  </r>
  <r>
    <x v="17"/>
    <x v="5"/>
    <x v="2"/>
    <s v="Table"/>
    <n v="25"/>
    <n v="307.7"/>
    <n v="7692.5"/>
    <n v="4097.32"/>
    <n v="3595.18"/>
  </r>
  <r>
    <x v="5"/>
    <x v="3"/>
    <x v="4"/>
    <s v="Bread"/>
    <n v="20"/>
    <n v="326.73"/>
    <n v="6534.6"/>
    <n v="5102.13"/>
    <n v="1432.47"/>
  </r>
  <r>
    <x v="25"/>
    <x v="2"/>
    <x v="4"/>
    <s v="Fruit"/>
    <n v="87"/>
    <n v="18.670000000000002"/>
    <n v="1624.29"/>
    <n v="1188.24"/>
    <n v="436.05"/>
  </r>
  <r>
    <x v="40"/>
    <x v="2"/>
    <x v="2"/>
    <s v="Chair"/>
    <n v="58"/>
    <n v="273.61"/>
    <n v="15869.38"/>
    <n v="9753.58"/>
    <n v="6115.8"/>
  </r>
  <r>
    <x v="41"/>
    <x v="5"/>
    <x v="3"/>
    <s v="Smartphone"/>
    <n v="70"/>
    <n v="155.12"/>
    <n v="10858.4"/>
    <n v="7761.94"/>
    <n v="3096.46"/>
  </r>
  <r>
    <x v="42"/>
    <x v="3"/>
    <x v="0"/>
    <s v="Novel"/>
    <n v="68"/>
    <n v="421.8"/>
    <n v="28682.400000000001"/>
    <n v="16571.310000000001"/>
    <n v="12111.09"/>
  </r>
  <r>
    <x v="43"/>
    <x v="1"/>
    <x v="4"/>
    <s v="Bread"/>
    <n v="30"/>
    <n v="25.33"/>
    <n v="759.9"/>
    <n v="501.18"/>
    <n v="258.72000000000003"/>
  </r>
  <r>
    <x v="44"/>
    <x v="0"/>
    <x v="1"/>
    <s v="Jacket"/>
    <n v="90"/>
    <n v="17.55"/>
    <n v="1579.5"/>
    <n v="1397.95"/>
    <n v="181.55"/>
  </r>
  <r>
    <x v="45"/>
    <x v="3"/>
    <x v="4"/>
    <s v="Bread"/>
    <n v="1"/>
    <n v="90.78"/>
    <n v="90.78"/>
    <n v="51.07"/>
    <n v="39.71"/>
  </r>
  <r>
    <x v="46"/>
    <x v="2"/>
    <x v="3"/>
    <s v="Laptop"/>
    <n v="1"/>
    <n v="477.66"/>
    <n v="477.66"/>
    <n v="379.82"/>
    <n v="97.84"/>
  </r>
  <r>
    <x v="47"/>
    <x v="2"/>
    <x v="0"/>
    <s v="Comics"/>
    <n v="67"/>
    <n v="127.63"/>
    <n v="8551.2099999999991"/>
    <n v="5493.2"/>
    <n v="3058.01"/>
  </r>
  <r>
    <x v="48"/>
    <x v="3"/>
    <x v="0"/>
    <s v="Biography"/>
    <n v="92"/>
    <n v="27.77"/>
    <n v="2554.84"/>
    <n v="1319.04"/>
    <n v="1235.8"/>
  </r>
  <r>
    <x v="25"/>
    <x v="5"/>
    <x v="1"/>
    <s v="T-Shirt"/>
    <n v="39"/>
    <n v="176.42"/>
    <n v="6880.38"/>
    <n v="4719.04"/>
    <n v="2161.34"/>
  </r>
  <r>
    <x v="42"/>
    <x v="5"/>
    <x v="1"/>
    <s v="Jeans"/>
    <n v="69"/>
    <n v="443.91"/>
    <n v="30629.79"/>
    <n v="18511.34"/>
    <n v="12118.45"/>
  </r>
  <r>
    <x v="49"/>
    <x v="5"/>
    <x v="2"/>
    <s v="Table"/>
    <n v="96"/>
    <n v="428.96"/>
    <n v="41180.160000000003"/>
    <n v="31440.12"/>
    <n v="9740.0400000000009"/>
  </r>
  <r>
    <x v="50"/>
    <x v="5"/>
    <x v="3"/>
    <s v="Tablet"/>
    <n v="84"/>
    <n v="289.86"/>
    <n v="24348.240000000002"/>
    <n v="15954.62"/>
    <n v="8393.6200000000008"/>
  </r>
  <r>
    <x v="11"/>
    <x v="3"/>
    <x v="3"/>
    <s v="Laptop"/>
    <n v="51"/>
    <n v="411.22"/>
    <n v="20972.22"/>
    <n v="15737.05"/>
    <n v="5235.17"/>
  </r>
  <r>
    <x v="51"/>
    <x v="3"/>
    <x v="1"/>
    <s v="Jacket"/>
    <n v="44"/>
    <n v="140.61000000000001"/>
    <n v="6186.84"/>
    <n v="3624.47"/>
    <n v="2562.37"/>
  </r>
  <r>
    <x v="52"/>
    <x v="5"/>
    <x v="0"/>
    <s v="Comics"/>
    <n v="35"/>
    <n v="171.59"/>
    <n v="6005.65"/>
    <n v="4578.04"/>
    <n v="1427.61"/>
  </r>
  <r>
    <x v="38"/>
    <x v="5"/>
    <x v="1"/>
    <s v="Jeans"/>
    <n v="34"/>
    <n v="134.04"/>
    <n v="4557.3599999999997"/>
    <n v="3182.93"/>
    <n v="1374.43"/>
  </r>
  <r>
    <x v="41"/>
    <x v="4"/>
    <x v="1"/>
    <s v="T-Shirt"/>
    <n v="75"/>
    <n v="439.35"/>
    <n v="32951.25"/>
    <n v="26164.23"/>
    <n v="6787.02"/>
  </r>
  <r>
    <x v="36"/>
    <x v="4"/>
    <x v="3"/>
    <s v="Smartphone"/>
    <n v="73"/>
    <n v="286.42"/>
    <n v="20908.66"/>
    <n v="15271.05"/>
    <n v="5637.61"/>
  </r>
  <r>
    <x v="53"/>
    <x v="0"/>
    <x v="1"/>
    <s v="T-Shirt"/>
    <n v="96"/>
    <n v="173.7"/>
    <n v="16675.2"/>
    <n v="14545.83"/>
    <n v="2129.37"/>
  </r>
  <r>
    <x v="54"/>
    <x v="0"/>
    <x v="3"/>
    <s v="Tablet"/>
    <n v="13"/>
    <n v="371.25"/>
    <n v="4826.25"/>
    <n v="2873.04"/>
    <n v="1953.21"/>
  </r>
  <r>
    <x v="55"/>
    <x v="3"/>
    <x v="3"/>
    <s v="Smartphone"/>
    <n v="84"/>
    <n v="414.1"/>
    <n v="34784.400000000001"/>
    <n v="21845.29"/>
    <n v="12939.11"/>
  </r>
  <r>
    <x v="44"/>
    <x v="3"/>
    <x v="4"/>
    <s v="Bread"/>
    <n v="19"/>
    <n v="50.19"/>
    <n v="953.61"/>
    <n v="598.61"/>
    <n v="355"/>
  </r>
  <r>
    <x v="56"/>
    <x v="0"/>
    <x v="2"/>
    <s v="Table"/>
    <n v="16"/>
    <n v="226.98"/>
    <n v="3631.68"/>
    <n v="2241.7800000000002"/>
    <n v="1389.9"/>
  </r>
  <r>
    <x v="57"/>
    <x v="0"/>
    <x v="2"/>
    <s v="Chair"/>
    <n v="53"/>
    <n v="396.83"/>
    <n v="21031.99"/>
    <n v="17158.89"/>
    <n v="3873.1"/>
  </r>
  <r>
    <x v="58"/>
    <x v="4"/>
    <x v="1"/>
    <s v="Jeans"/>
    <n v="39"/>
    <n v="497.99"/>
    <n v="19421.61"/>
    <n v="10144.85"/>
    <n v="9276.76"/>
  </r>
  <r>
    <x v="12"/>
    <x v="4"/>
    <x v="2"/>
    <s v="Lamp"/>
    <n v="18"/>
    <n v="484.48"/>
    <n v="8720.64"/>
    <n v="6760.34"/>
    <n v="1960.3"/>
  </r>
  <r>
    <x v="59"/>
    <x v="4"/>
    <x v="0"/>
    <s v="Biography"/>
    <n v="9"/>
    <n v="411.82"/>
    <n v="3706.38"/>
    <n v="2900.23"/>
    <n v="806.15"/>
  </r>
  <r>
    <x v="60"/>
    <x v="4"/>
    <x v="0"/>
    <s v="Biography"/>
    <n v="83"/>
    <n v="292.75"/>
    <n v="24298.25"/>
    <n v="20538.23"/>
    <n v="3760.02"/>
  </r>
  <r>
    <x v="48"/>
    <x v="0"/>
    <x v="3"/>
    <s v="Tablet"/>
    <n v="71"/>
    <n v="493.07"/>
    <n v="35007.97"/>
    <n v="28053.68"/>
    <n v="6954.29"/>
  </r>
  <r>
    <x v="61"/>
    <x v="0"/>
    <x v="2"/>
    <s v="Chair"/>
    <n v="54"/>
    <n v="354.02"/>
    <n v="19117.080000000002"/>
    <n v="11460.49"/>
    <n v="7656.59"/>
  </r>
  <r>
    <x v="44"/>
    <x v="2"/>
    <x v="2"/>
    <s v="Chair"/>
    <n v="13"/>
    <n v="205.58"/>
    <n v="2672.54"/>
    <n v="1947.18"/>
    <n v="725.36"/>
  </r>
  <r>
    <x v="31"/>
    <x v="0"/>
    <x v="0"/>
    <s v="Comics"/>
    <n v="39"/>
    <n v="374.29"/>
    <n v="14597.31"/>
    <n v="10704.9"/>
    <n v="3892.41"/>
  </r>
  <r>
    <x v="62"/>
    <x v="3"/>
    <x v="3"/>
    <s v="Smartphone"/>
    <n v="6"/>
    <n v="402.04"/>
    <n v="2412.2399999999998"/>
    <n v="2149.69"/>
    <n v="262.55"/>
  </r>
  <r>
    <x v="63"/>
    <x v="4"/>
    <x v="0"/>
    <s v="Biography"/>
    <n v="85"/>
    <n v="496.52"/>
    <n v="42204.2"/>
    <n v="22347.91"/>
    <n v="19856.29"/>
  </r>
  <r>
    <x v="64"/>
    <x v="0"/>
    <x v="3"/>
    <s v="Smartphone"/>
    <n v="47"/>
    <n v="316.55"/>
    <n v="14877.85"/>
    <n v="11579.42"/>
    <n v="3298.43"/>
  </r>
  <r>
    <x v="28"/>
    <x v="3"/>
    <x v="0"/>
    <s v="Biography"/>
    <n v="3"/>
    <n v="451.07"/>
    <n v="1353.21"/>
    <n v="701.2"/>
    <n v="652.01"/>
  </r>
  <r>
    <x v="13"/>
    <x v="5"/>
    <x v="4"/>
    <s v="Bread"/>
    <n v="8"/>
    <n v="88.99"/>
    <n v="711.92"/>
    <n v="540.16"/>
    <n v="171.76"/>
  </r>
  <r>
    <x v="65"/>
    <x v="5"/>
    <x v="4"/>
    <s v="Cheese"/>
    <n v="28"/>
    <n v="43.48"/>
    <n v="1217.44"/>
    <n v="1083.23"/>
    <n v="134.21"/>
  </r>
  <r>
    <x v="20"/>
    <x v="2"/>
    <x v="3"/>
    <s v="Laptop"/>
    <n v="33"/>
    <n v="208.55"/>
    <n v="6882.15"/>
    <n v="5100.45"/>
    <n v="1781.7"/>
  </r>
  <r>
    <x v="66"/>
    <x v="4"/>
    <x v="2"/>
    <s v="Chair"/>
    <n v="6"/>
    <n v="475.15"/>
    <n v="2850.9"/>
    <n v="2253.0300000000002"/>
    <n v="597.87"/>
  </r>
  <r>
    <x v="67"/>
    <x v="3"/>
    <x v="1"/>
    <s v="Jeans"/>
    <n v="56"/>
    <n v="438.95"/>
    <n v="24581.200000000001"/>
    <n v="17714.080000000002"/>
    <n v="6867.12"/>
  </r>
  <r>
    <x v="60"/>
    <x v="3"/>
    <x v="3"/>
    <s v="Smartphone"/>
    <n v="96"/>
    <n v="492.72"/>
    <n v="47301.120000000003"/>
    <n v="30778.63"/>
    <n v="16522.490000000002"/>
  </r>
  <r>
    <x v="68"/>
    <x v="3"/>
    <x v="2"/>
    <s v="Lamp"/>
    <n v="49"/>
    <n v="419.97"/>
    <n v="20578.53"/>
    <n v="14147.27"/>
    <n v="6431.26"/>
  </r>
  <r>
    <x v="53"/>
    <x v="3"/>
    <x v="0"/>
    <s v="Comics"/>
    <n v="6"/>
    <n v="347.4"/>
    <n v="2084.4"/>
    <n v="1487.72"/>
    <n v="596.67999999999995"/>
  </r>
  <r>
    <x v="69"/>
    <x v="2"/>
    <x v="2"/>
    <s v="Chair"/>
    <n v="23"/>
    <n v="385.65"/>
    <n v="8869.9500000000007"/>
    <n v="7786.98"/>
    <n v="1082.97"/>
  </r>
  <r>
    <x v="70"/>
    <x v="3"/>
    <x v="0"/>
    <s v="Biography"/>
    <n v="73"/>
    <n v="68.930000000000007"/>
    <n v="5031.8900000000003"/>
    <n v="4436.22"/>
    <n v="595.66999999999996"/>
  </r>
  <r>
    <x v="50"/>
    <x v="2"/>
    <x v="3"/>
    <s v="Laptop"/>
    <n v="32"/>
    <n v="28.21"/>
    <n v="902.72"/>
    <n v="548.37"/>
    <n v="354.35"/>
  </r>
  <r>
    <x v="22"/>
    <x v="5"/>
    <x v="1"/>
    <s v="Jeans"/>
    <n v="54"/>
    <n v="387.3"/>
    <n v="20914.2"/>
    <n v="14808.62"/>
    <n v="6105.58"/>
  </r>
  <r>
    <x v="13"/>
    <x v="3"/>
    <x v="4"/>
    <s v="Bread"/>
    <n v="94"/>
    <n v="438.94"/>
    <n v="41260.36"/>
    <n v="27289.32"/>
    <n v="13971.04"/>
  </r>
  <r>
    <x v="32"/>
    <x v="4"/>
    <x v="0"/>
    <s v="Biography"/>
    <n v="66"/>
    <n v="403.5"/>
    <n v="26631"/>
    <n v="22936.23"/>
    <n v="3694.77"/>
  </r>
  <r>
    <x v="24"/>
    <x v="5"/>
    <x v="1"/>
    <s v="Jeans"/>
    <n v="30"/>
    <n v="279.63"/>
    <n v="8388.9"/>
    <n v="4499.8100000000004"/>
    <n v="3889.09"/>
  </r>
  <r>
    <x v="15"/>
    <x v="3"/>
    <x v="3"/>
    <s v="Tablet"/>
    <n v="30"/>
    <n v="312.93"/>
    <n v="9387.9"/>
    <n v="7932.26"/>
    <n v="1455.64"/>
  </r>
  <r>
    <x v="69"/>
    <x v="4"/>
    <x v="4"/>
    <s v="Cheese"/>
    <n v="56"/>
    <n v="421.84"/>
    <n v="23623.040000000001"/>
    <n v="19077.189999999999"/>
    <n v="4545.8500000000004"/>
  </r>
  <r>
    <x v="18"/>
    <x v="4"/>
    <x v="1"/>
    <s v="Jeans"/>
    <n v="53"/>
    <n v="176.97"/>
    <n v="9379.41"/>
    <n v="5474.31"/>
    <n v="3905.1"/>
  </r>
  <r>
    <x v="71"/>
    <x v="1"/>
    <x v="2"/>
    <s v="Lamp"/>
    <n v="23"/>
    <n v="68.38"/>
    <n v="1572.74"/>
    <n v="881.93"/>
    <n v="690.81"/>
  </r>
  <r>
    <x v="72"/>
    <x v="0"/>
    <x v="4"/>
    <s v="Bread"/>
    <n v="67"/>
    <n v="437.79"/>
    <n v="29331.93"/>
    <n v="20711.11"/>
    <n v="8620.82"/>
  </r>
  <r>
    <x v="30"/>
    <x v="5"/>
    <x v="0"/>
    <s v="Biography"/>
    <n v="51"/>
    <n v="25.23"/>
    <n v="1286.73"/>
    <n v="730.31"/>
    <n v="556.41999999999996"/>
  </r>
  <r>
    <x v="73"/>
    <x v="5"/>
    <x v="0"/>
    <s v="Biography"/>
    <n v="21"/>
    <n v="276.61"/>
    <n v="5808.81"/>
    <n v="4146.1499999999996"/>
    <n v="1662.66"/>
  </r>
  <r>
    <x v="13"/>
    <x v="5"/>
    <x v="1"/>
    <s v="T-Shirt"/>
    <n v="78"/>
    <n v="168.4"/>
    <n v="13135.2"/>
    <n v="8257.2199999999993"/>
    <n v="4877.9799999999996"/>
  </r>
  <r>
    <x v="68"/>
    <x v="3"/>
    <x v="3"/>
    <s v="Smartphone"/>
    <n v="56"/>
    <n v="437.42"/>
    <n v="24495.52"/>
    <n v="21270.66"/>
    <n v="3224.86"/>
  </r>
  <r>
    <x v="74"/>
    <x v="3"/>
    <x v="1"/>
    <s v="T-Shirt"/>
    <n v="8"/>
    <n v="375.39"/>
    <n v="3003.12"/>
    <n v="1723.22"/>
    <n v="1279.9000000000001"/>
  </r>
  <r>
    <x v="67"/>
    <x v="2"/>
    <x v="1"/>
    <s v="Jacket"/>
    <n v="78"/>
    <n v="233.95"/>
    <n v="18248.099999999999"/>
    <n v="14580.02"/>
    <n v="3668.08"/>
  </r>
  <r>
    <x v="75"/>
    <x v="1"/>
    <x v="2"/>
    <s v="Lamp"/>
    <n v="3"/>
    <n v="448.13"/>
    <n v="1344.39"/>
    <n v="947.35"/>
    <n v="397.04"/>
  </r>
  <r>
    <x v="76"/>
    <x v="5"/>
    <x v="2"/>
    <s v="Lamp"/>
    <n v="15"/>
    <n v="56.91"/>
    <n v="853.65"/>
    <n v="678.62"/>
    <n v="175.03"/>
  </r>
  <r>
    <x v="77"/>
    <x v="5"/>
    <x v="3"/>
    <s v="Laptop"/>
    <n v="86"/>
    <n v="167.11"/>
    <n v="14371.46"/>
    <n v="7874.19"/>
    <n v="6497.27"/>
  </r>
  <r>
    <x v="59"/>
    <x v="4"/>
    <x v="4"/>
    <s v="Bread"/>
    <n v="68"/>
    <n v="180.78"/>
    <n v="12293.04"/>
    <n v="9336.92"/>
    <n v="2956.12"/>
  </r>
  <r>
    <x v="78"/>
    <x v="0"/>
    <x v="1"/>
    <s v="Jacket"/>
    <n v="8"/>
    <n v="295.33999999999997"/>
    <n v="2362.7199999999998"/>
    <n v="1714.82"/>
    <n v="647.9"/>
  </r>
  <r>
    <x v="79"/>
    <x v="3"/>
    <x v="0"/>
    <s v="Biography"/>
    <n v="52"/>
    <n v="324.73"/>
    <n v="16885.96"/>
    <n v="12298.24"/>
    <n v="4587.72"/>
  </r>
  <r>
    <x v="21"/>
    <x v="4"/>
    <x v="0"/>
    <s v="Novel"/>
    <n v="33"/>
    <n v="8.73"/>
    <n v="288.08999999999997"/>
    <n v="170.01"/>
    <n v="118.08"/>
  </r>
  <r>
    <x v="61"/>
    <x v="0"/>
    <x v="2"/>
    <s v="Table"/>
    <n v="62"/>
    <n v="403.9"/>
    <n v="25041.8"/>
    <n v="13078.37"/>
    <n v="11963.43"/>
  </r>
  <r>
    <x v="80"/>
    <x v="1"/>
    <x v="2"/>
    <s v="Lamp"/>
    <n v="40"/>
    <n v="350"/>
    <n v="14000"/>
    <n v="12584.63"/>
    <n v="1415.37"/>
  </r>
  <r>
    <x v="81"/>
    <x v="5"/>
    <x v="4"/>
    <s v="Fruit"/>
    <n v="4"/>
    <n v="7.62"/>
    <n v="30.48"/>
    <n v="27.13"/>
    <n v="3.35"/>
  </r>
  <r>
    <x v="43"/>
    <x v="2"/>
    <x v="2"/>
    <s v="Table"/>
    <n v="57"/>
    <n v="360.64"/>
    <n v="20556.48"/>
    <n v="14677.63"/>
    <n v="5878.85"/>
  </r>
  <r>
    <x v="68"/>
    <x v="1"/>
    <x v="0"/>
    <s v="Novel"/>
    <n v="70"/>
    <n v="484.16"/>
    <n v="33891.199999999997"/>
    <n v="26583.61"/>
    <n v="7307.59"/>
  </r>
  <r>
    <x v="82"/>
    <x v="3"/>
    <x v="4"/>
    <s v="Fruit"/>
    <n v="1"/>
    <n v="307.26"/>
    <n v="307.26"/>
    <n v="189.1"/>
    <n v="118.16"/>
  </r>
  <r>
    <x v="54"/>
    <x v="2"/>
    <x v="2"/>
    <s v="Lamp"/>
    <n v="77"/>
    <n v="268.63"/>
    <n v="20684.509999999998"/>
    <n v="10771.03"/>
    <n v="9913.48"/>
  </r>
  <r>
    <x v="83"/>
    <x v="5"/>
    <x v="0"/>
    <s v="Comics"/>
    <n v="10"/>
    <n v="495.03"/>
    <n v="4950.3"/>
    <n v="3113.45"/>
    <n v="1836.85"/>
  </r>
  <r>
    <x v="23"/>
    <x v="0"/>
    <x v="3"/>
    <s v="Tablet"/>
    <n v="73"/>
    <n v="381.31"/>
    <n v="27835.63"/>
    <n v="20549.810000000001"/>
    <n v="7285.82"/>
  </r>
  <r>
    <x v="84"/>
    <x v="2"/>
    <x v="2"/>
    <s v="Table"/>
    <n v="95"/>
    <n v="465.12"/>
    <n v="44186.400000000001"/>
    <n v="36774.03"/>
    <n v="7412.37"/>
  </r>
  <r>
    <x v="83"/>
    <x v="2"/>
    <x v="0"/>
    <s v="Comics"/>
    <n v="9"/>
    <n v="106.48"/>
    <n v="958.32"/>
    <n v="624.53"/>
    <n v="333.79"/>
  </r>
  <r>
    <x v="85"/>
    <x v="2"/>
    <x v="4"/>
    <s v="Bread"/>
    <n v="72"/>
    <n v="414.83"/>
    <n v="29867.759999999998"/>
    <n v="23900.2"/>
    <n v="5967.56"/>
  </r>
  <r>
    <x v="29"/>
    <x v="2"/>
    <x v="2"/>
    <s v="Chair"/>
    <n v="37"/>
    <n v="408.21"/>
    <n v="15103.77"/>
    <n v="11570.68"/>
    <n v="3533.09"/>
  </r>
  <r>
    <x v="86"/>
    <x v="2"/>
    <x v="4"/>
    <s v="Bread"/>
    <n v="42"/>
    <n v="199.26"/>
    <n v="8368.92"/>
    <n v="6918.08"/>
    <n v="1450.84"/>
  </r>
  <r>
    <x v="22"/>
    <x v="2"/>
    <x v="2"/>
    <s v="Chair"/>
    <n v="38"/>
    <n v="272.19"/>
    <n v="10343.219999999999"/>
    <n v="6986.82"/>
    <n v="3356.4"/>
  </r>
  <r>
    <x v="87"/>
    <x v="3"/>
    <x v="3"/>
    <s v="Tablet"/>
    <n v="66"/>
    <n v="274.06"/>
    <n v="18087.96"/>
    <n v="15602.47"/>
    <n v="2485.4899999999998"/>
  </r>
  <r>
    <x v="88"/>
    <x v="1"/>
    <x v="2"/>
    <s v="Lamp"/>
    <n v="51"/>
    <n v="170.78"/>
    <n v="8709.7800000000007"/>
    <n v="4840.1000000000004"/>
    <n v="3869.68"/>
  </r>
  <r>
    <x v="4"/>
    <x v="4"/>
    <x v="3"/>
    <s v="Smartphone"/>
    <n v="27"/>
    <n v="395.36"/>
    <n v="10674.72"/>
    <n v="5984.99"/>
    <n v="4689.7299999999996"/>
  </r>
  <r>
    <x v="89"/>
    <x v="4"/>
    <x v="0"/>
    <s v="Comics"/>
    <n v="55"/>
    <n v="75.849999999999994"/>
    <n v="4171.75"/>
    <n v="2427.1999999999998"/>
    <n v="1744.55"/>
  </r>
  <r>
    <x v="90"/>
    <x v="5"/>
    <x v="0"/>
    <s v="Comics"/>
    <n v="74"/>
    <n v="174.33"/>
    <n v="12900.42"/>
    <n v="10688.04"/>
    <n v="2212.38"/>
  </r>
  <r>
    <x v="28"/>
    <x v="0"/>
    <x v="0"/>
    <s v="Comics"/>
    <n v="29"/>
    <n v="272.23"/>
    <n v="7894.67"/>
    <n v="5483.19"/>
    <n v="2411.48"/>
  </r>
  <r>
    <x v="91"/>
    <x v="0"/>
    <x v="0"/>
    <s v="Biography"/>
    <n v="27"/>
    <n v="322.37"/>
    <n v="8703.99"/>
    <n v="6768.04"/>
    <n v="1935.95"/>
  </r>
  <r>
    <x v="92"/>
    <x v="5"/>
    <x v="2"/>
    <s v="Lamp"/>
    <n v="69"/>
    <n v="414.27"/>
    <n v="28584.63"/>
    <n v="25258.23"/>
    <n v="3326.4"/>
  </r>
  <r>
    <x v="93"/>
    <x v="2"/>
    <x v="1"/>
    <s v="Jeans"/>
    <n v="12"/>
    <n v="456.37"/>
    <n v="5476.44"/>
    <n v="3042.96"/>
    <n v="2433.48"/>
  </r>
  <r>
    <x v="94"/>
    <x v="0"/>
    <x v="2"/>
    <s v="Chair"/>
    <n v="37"/>
    <n v="355.08"/>
    <n v="13137.96"/>
    <n v="7370.6"/>
    <n v="5767.36"/>
  </r>
  <r>
    <x v="73"/>
    <x v="5"/>
    <x v="3"/>
    <s v="Smartphone"/>
    <n v="51"/>
    <n v="369.54"/>
    <n v="18846.54"/>
    <n v="16467.099999999999"/>
    <n v="2379.44"/>
  </r>
  <r>
    <x v="95"/>
    <x v="3"/>
    <x v="0"/>
    <s v="Novel"/>
    <n v="90"/>
    <n v="420.25"/>
    <n v="37822.5"/>
    <n v="20797.27"/>
    <n v="17025.23"/>
  </r>
  <r>
    <x v="96"/>
    <x v="3"/>
    <x v="2"/>
    <s v="Lamp"/>
    <n v="21"/>
    <n v="192.76"/>
    <n v="4047.96"/>
    <n v="3229.06"/>
    <n v="818.9"/>
  </r>
  <r>
    <x v="97"/>
    <x v="3"/>
    <x v="0"/>
    <s v="Biography"/>
    <n v="41"/>
    <n v="61.56"/>
    <n v="2523.96"/>
    <n v="1680.46"/>
    <n v="843.5"/>
  </r>
  <r>
    <x v="98"/>
    <x v="1"/>
    <x v="1"/>
    <s v="Jacket"/>
    <n v="82"/>
    <n v="243.01"/>
    <n v="19926.82"/>
    <n v="17284.16"/>
    <n v="2642.66"/>
  </r>
  <r>
    <x v="56"/>
    <x v="1"/>
    <x v="2"/>
    <s v="Lamp"/>
    <n v="51"/>
    <n v="127.87"/>
    <n v="6521.37"/>
    <n v="4767.47"/>
    <n v="1753.9"/>
  </r>
  <r>
    <x v="97"/>
    <x v="2"/>
    <x v="0"/>
    <s v="Novel"/>
    <n v="49"/>
    <n v="391.35"/>
    <n v="19176.150000000001"/>
    <n v="11717.3"/>
    <n v="7458.85"/>
  </r>
  <r>
    <x v="86"/>
    <x v="0"/>
    <x v="1"/>
    <s v="T-Shirt"/>
    <n v="49"/>
    <n v="93.13"/>
    <n v="4563.37"/>
    <n v="4035.97"/>
    <n v="527.4"/>
  </r>
  <r>
    <x v="99"/>
    <x v="0"/>
    <x v="4"/>
    <s v="Fruit"/>
    <n v="61"/>
    <n v="96.31"/>
    <n v="5874.91"/>
    <n v="3641.49"/>
    <n v="2233.42"/>
  </r>
  <r>
    <x v="100"/>
    <x v="2"/>
    <x v="2"/>
    <s v="Lamp"/>
    <n v="56"/>
    <n v="449.54"/>
    <n v="25174.240000000002"/>
    <n v="14652.81"/>
    <n v="10521.43"/>
  </r>
  <r>
    <x v="16"/>
    <x v="3"/>
    <x v="0"/>
    <s v="Novel"/>
    <n v="30"/>
    <n v="419.1"/>
    <n v="12573"/>
    <n v="9240.92"/>
    <n v="3332.08"/>
  </r>
  <r>
    <x v="85"/>
    <x v="2"/>
    <x v="2"/>
    <s v="Lamp"/>
    <n v="66"/>
    <n v="269.56"/>
    <n v="17790.96"/>
    <n v="12319.09"/>
    <n v="5471.87"/>
  </r>
  <r>
    <x v="101"/>
    <x v="1"/>
    <x v="4"/>
    <s v="Bread"/>
    <n v="8"/>
    <n v="431.58"/>
    <n v="3452.64"/>
    <n v="3032.96"/>
    <n v="419.68"/>
  </r>
  <r>
    <x v="40"/>
    <x v="5"/>
    <x v="1"/>
    <s v="Jacket"/>
    <n v="34"/>
    <n v="207.32"/>
    <n v="7048.88"/>
    <n v="3596.02"/>
    <n v="3452.86"/>
  </r>
  <r>
    <x v="40"/>
    <x v="5"/>
    <x v="0"/>
    <s v="Novel"/>
    <n v="57"/>
    <n v="114.88"/>
    <n v="6548.16"/>
    <n v="3879.33"/>
    <n v="2668.83"/>
  </r>
  <r>
    <x v="102"/>
    <x v="2"/>
    <x v="3"/>
    <s v="Tablet"/>
    <n v="67"/>
    <n v="444.29"/>
    <n v="29767.43"/>
    <n v="21512.58"/>
    <n v="8254.85"/>
  </r>
  <r>
    <x v="103"/>
    <x v="5"/>
    <x v="2"/>
    <s v="Table"/>
    <n v="32"/>
    <n v="428.57"/>
    <n v="13714.24"/>
    <n v="11411.45"/>
    <n v="2302.79"/>
  </r>
  <r>
    <x v="104"/>
    <x v="2"/>
    <x v="0"/>
    <s v="Biography"/>
    <n v="95"/>
    <n v="165.38"/>
    <n v="15711.1"/>
    <n v="8401.83"/>
    <n v="7309.27"/>
  </r>
  <r>
    <x v="105"/>
    <x v="3"/>
    <x v="0"/>
    <s v="Comics"/>
    <n v="19"/>
    <n v="293.61"/>
    <n v="5578.59"/>
    <n v="3729.68"/>
    <n v="1848.91"/>
  </r>
  <r>
    <x v="8"/>
    <x v="3"/>
    <x v="0"/>
    <s v="Comics"/>
    <n v="2"/>
    <n v="184.71"/>
    <n v="369.42"/>
    <n v="189.77"/>
    <n v="179.65"/>
  </r>
  <r>
    <x v="82"/>
    <x v="4"/>
    <x v="0"/>
    <s v="Biography"/>
    <n v="94"/>
    <n v="184.57"/>
    <n v="17349.580000000002"/>
    <n v="14650.46"/>
    <n v="2699.12"/>
  </r>
  <r>
    <x v="53"/>
    <x v="0"/>
    <x v="1"/>
    <s v="Jeans"/>
    <n v="24"/>
    <n v="61.55"/>
    <n v="1477.2"/>
    <n v="1072.9100000000001"/>
    <n v="404.29"/>
  </r>
  <r>
    <x v="21"/>
    <x v="2"/>
    <x v="3"/>
    <s v="Smartphone"/>
    <n v="81"/>
    <n v="138"/>
    <n v="11178"/>
    <n v="8010.75"/>
    <n v="3167.25"/>
  </r>
  <r>
    <x v="57"/>
    <x v="3"/>
    <x v="2"/>
    <s v="Table"/>
    <n v="4"/>
    <n v="70.48"/>
    <n v="281.92"/>
    <n v="242.52"/>
    <n v="39.4"/>
  </r>
  <r>
    <x v="106"/>
    <x v="4"/>
    <x v="2"/>
    <s v="Table"/>
    <n v="18"/>
    <n v="267.18"/>
    <n v="4809.24"/>
    <n v="3972.54"/>
    <n v="836.7"/>
  </r>
  <r>
    <x v="107"/>
    <x v="2"/>
    <x v="1"/>
    <s v="T-Shirt"/>
    <n v="37"/>
    <n v="327.45"/>
    <n v="12115.65"/>
    <n v="10078.969999999999"/>
    <n v="2036.68"/>
  </r>
  <r>
    <x v="108"/>
    <x v="4"/>
    <x v="1"/>
    <s v="Jeans"/>
    <n v="85"/>
    <n v="135.52000000000001"/>
    <n v="11519.2"/>
    <n v="6987.54"/>
    <n v="4531.66"/>
  </r>
  <r>
    <x v="109"/>
    <x v="5"/>
    <x v="4"/>
    <s v="Bread"/>
    <n v="53"/>
    <n v="91.81"/>
    <n v="4865.93"/>
    <n v="4212.75"/>
    <n v="653.17999999999995"/>
  </r>
  <r>
    <x v="86"/>
    <x v="4"/>
    <x v="4"/>
    <s v="Cheese"/>
    <n v="46"/>
    <n v="28.25"/>
    <n v="1299.5"/>
    <n v="736.18"/>
    <n v="563.32000000000005"/>
  </r>
  <r>
    <x v="110"/>
    <x v="3"/>
    <x v="2"/>
    <s v="Chair"/>
    <n v="36"/>
    <n v="386.64"/>
    <n v="13919.04"/>
    <n v="7339.51"/>
    <n v="6579.53"/>
  </r>
  <r>
    <x v="95"/>
    <x v="1"/>
    <x v="4"/>
    <s v="Bread"/>
    <n v="59"/>
    <n v="152.08000000000001"/>
    <n v="8972.7199999999993"/>
    <n v="6519.24"/>
    <n v="2453.48"/>
  </r>
  <r>
    <x v="106"/>
    <x v="2"/>
    <x v="0"/>
    <s v="Novel"/>
    <n v="36"/>
    <n v="272.22000000000003"/>
    <n v="9799.92"/>
    <n v="5535.05"/>
    <n v="4264.87"/>
  </r>
  <r>
    <x v="111"/>
    <x v="2"/>
    <x v="2"/>
    <s v="Chair"/>
    <n v="98"/>
    <n v="313.55"/>
    <n v="30727.9"/>
    <n v="21192.880000000001"/>
    <n v="9535.02"/>
  </r>
  <r>
    <x v="112"/>
    <x v="3"/>
    <x v="3"/>
    <s v="Laptop"/>
    <n v="89"/>
    <n v="353.94"/>
    <n v="31500.66"/>
    <n v="23288.89"/>
    <n v="8211.77"/>
  </r>
  <r>
    <x v="57"/>
    <x v="1"/>
    <x v="2"/>
    <s v="Table"/>
    <n v="44"/>
    <n v="484.01"/>
    <n v="21296.44"/>
    <n v="10692.98"/>
    <n v="10603.46"/>
  </r>
  <r>
    <x v="13"/>
    <x v="1"/>
    <x v="0"/>
    <s v="Comics"/>
    <n v="49"/>
    <n v="72.73"/>
    <n v="3563.77"/>
    <n v="3136.46"/>
    <n v="427.31"/>
  </r>
  <r>
    <x v="113"/>
    <x v="3"/>
    <x v="4"/>
    <s v="Cheese"/>
    <n v="80"/>
    <n v="437.11"/>
    <n v="34968.800000000003"/>
    <n v="27726.41"/>
    <n v="7242.39"/>
  </r>
  <r>
    <x v="114"/>
    <x v="3"/>
    <x v="0"/>
    <s v="Biography"/>
    <n v="80"/>
    <n v="425.35"/>
    <n v="34028"/>
    <n v="20412.28"/>
    <n v="13615.72"/>
  </r>
  <r>
    <x v="3"/>
    <x v="0"/>
    <x v="2"/>
    <s v="Table"/>
    <n v="26"/>
    <n v="24.52"/>
    <n v="637.52"/>
    <n v="498.69"/>
    <n v="138.83000000000001"/>
  </r>
  <r>
    <x v="59"/>
    <x v="5"/>
    <x v="0"/>
    <s v="Biography"/>
    <n v="7"/>
    <n v="21.8"/>
    <n v="152.6"/>
    <n v="118.87"/>
    <n v="33.729999999999997"/>
  </r>
  <r>
    <x v="80"/>
    <x v="1"/>
    <x v="1"/>
    <s v="Jacket"/>
    <n v="87"/>
    <n v="398.69"/>
    <n v="34686.03"/>
    <n v="27680.35"/>
    <n v="7005.68"/>
  </r>
  <r>
    <x v="115"/>
    <x v="1"/>
    <x v="1"/>
    <s v="Jacket"/>
    <n v="17"/>
    <n v="326.83"/>
    <n v="5556.11"/>
    <n v="3588.57"/>
    <n v="1967.54"/>
  </r>
  <r>
    <x v="116"/>
    <x v="0"/>
    <x v="0"/>
    <s v="Biography"/>
    <n v="3"/>
    <n v="349.66"/>
    <n v="1048.98"/>
    <n v="667.1"/>
    <n v="381.88"/>
  </r>
  <r>
    <x v="116"/>
    <x v="3"/>
    <x v="4"/>
    <s v="Bread"/>
    <n v="86"/>
    <n v="162.78"/>
    <n v="13999.08"/>
    <n v="10504.3"/>
    <n v="3494.78"/>
  </r>
  <r>
    <x v="117"/>
    <x v="4"/>
    <x v="1"/>
    <s v="Jeans"/>
    <n v="66"/>
    <n v="17.079999999999998"/>
    <n v="1127.28"/>
    <n v="955.98"/>
    <n v="171.3"/>
  </r>
  <r>
    <x v="2"/>
    <x v="1"/>
    <x v="0"/>
    <s v="Novel"/>
    <n v="18"/>
    <n v="469.84"/>
    <n v="8457.1200000000008"/>
    <n v="6930.72"/>
    <n v="1526.4"/>
  </r>
  <r>
    <x v="22"/>
    <x v="2"/>
    <x v="4"/>
    <s v="Bread"/>
    <n v="62"/>
    <n v="48.83"/>
    <n v="3027.46"/>
    <n v="1559.26"/>
    <n v="1468.2"/>
  </r>
  <r>
    <x v="117"/>
    <x v="0"/>
    <x v="3"/>
    <s v="Smartphone"/>
    <n v="30"/>
    <n v="211.79"/>
    <n v="6353.7"/>
    <n v="4247.72"/>
    <n v="2105.98"/>
  </r>
  <r>
    <x v="69"/>
    <x v="3"/>
    <x v="3"/>
    <s v="Tablet"/>
    <n v="45"/>
    <n v="180.54"/>
    <n v="8124.3"/>
    <n v="4995.6000000000004"/>
    <n v="3128.7"/>
  </r>
  <r>
    <x v="91"/>
    <x v="5"/>
    <x v="0"/>
    <s v="Novel"/>
    <n v="48"/>
    <n v="13.85"/>
    <n v="664.8"/>
    <n v="595.05999999999995"/>
    <n v="69.739999999999995"/>
  </r>
  <r>
    <x v="112"/>
    <x v="3"/>
    <x v="3"/>
    <s v="Tablet"/>
    <n v="37"/>
    <n v="394.24"/>
    <n v="14586.88"/>
    <n v="7815.13"/>
    <n v="6771.75"/>
  </r>
  <r>
    <x v="22"/>
    <x v="2"/>
    <x v="2"/>
    <s v="Table"/>
    <n v="77"/>
    <n v="494.65"/>
    <n v="38088.050000000003"/>
    <n v="30369.17"/>
    <n v="7718.88"/>
  </r>
  <r>
    <x v="50"/>
    <x v="1"/>
    <x v="4"/>
    <s v="Bread"/>
    <n v="63"/>
    <n v="119.13"/>
    <n v="7505.19"/>
    <n v="6246.25"/>
    <n v="1258.94"/>
  </r>
  <r>
    <x v="118"/>
    <x v="5"/>
    <x v="2"/>
    <s v="Table"/>
    <n v="57"/>
    <n v="114.14"/>
    <n v="6505.98"/>
    <n v="3738.18"/>
    <n v="2767.8"/>
  </r>
  <r>
    <x v="119"/>
    <x v="2"/>
    <x v="0"/>
    <s v="Novel"/>
    <n v="54"/>
    <n v="484.71"/>
    <n v="26174.34"/>
    <n v="22340.17"/>
    <n v="3834.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747050.7599999993"/>
  </r>
  <r>
    <x v="1"/>
    <n v="791263.08000000019"/>
  </r>
  <r>
    <x v="2"/>
    <n v="9777"/>
  </r>
  <r>
    <x v="3"/>
    <n v="271.68875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A6568-7C2B-4EB7-8013-6ACB8F77D9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G9" firstHeaderRow="1" firstDataRow="2" firstDataCol="1"/>
  <pivotFields count="10">
    <pivotField numFmtId="164" showAll="0">
      <items count="121">
        <item x="85"/>
        <item x="8"/>
        <item x="119"/>
        <item x="50"/>
        <item x="60"/>
        <item x="81"/>
        <item x="103"/>
        <item x="6"/>
        <item x="95"/>
        <item x="13"/>
        <item x="75"/>
        <item x="4"/>
        <item x="117"/>
        <item x="76"/>
        <item x="44"/>
        <item x="82"/>
        <item x="36"/>
        <item x="45"/>
        <item x="57"/>
        <item x="68"/>
        <item x="77"/>
        <item x="16"/>
        <item x="55"/>
        <item x="40"/>
        <item x="46"/>
        <item x="92"/>
        <item x="54"/>
        <item x="24"/>
        <item x="22"/>
        <item x="10"/>
        <item x="107"/>
        <item x="79"/>
        <item x="71"/>
        <item x="52"/>
        <item x="67"/>
        <item x="37"/>
        <item x="15"/>
        <item x="113"/>
        <item x="96"/>
        <item x="41"/>
        <item x="21"/>
        <item x="29"/>
        <item x="74"/>
        <item x="51"/>
        <item x="90"/>
        <item x="39"/>
        <item x="91"/>
        <item x="47"/>
        <item x="61"/>
        <item x="102"/>
        <item x="112"/>
        <item x="105"/>
        <item x="1"/>
        <item x="111"/>
        <item x="33"/>
        <item x="70"/>
        <item x="18"/>
        <item x="48"/>
        <item x="108"/>
        <item x="3"/>
        <item x="98"/>
        <item x="73"/>
        <item x="38"/>
        <item x="43"/>
        <item x="89"/>
        <item x="106"/>
        <item x="53"/>
        <item x="42"/>
        <item x="0"/>
        <item x="93"/>
        <item x="110"/>
        <item x="116"/>
        <item x="58"/>
        <item x="118"/>
        <item x="94"/>
        <item x="32"/>
        <item x="62"/>
        <item x="35"/>
        <item x="115"/>
        <item x="72"/>
        <item x="11"/>
        <item x="56"/>
        <item x="19"/>
        <item x="23"/>
        <item x="14"/>
        <item x="69"/>
        <item x="5"/>
        <item x="65"/>
        <item x="80"/>
        <item x="49"/>
        <item x="100"/>
        <item x="34"/>
        <item x="25"/>
        <item x="59"/>
        <item x="78"/>
        <item x="64"/>
        <item x="31"/>
        <item x="114"/>
        <item x="84"/>
        <item x="87"/>
        <item x="86"/>
        <item x="20"/>
        <item x="66"/>
        <item x="2"/>
        <item x="28"/>
        <item x="30"/>
        <item x="27"/>
        <item x="9"/>
        <item x="12"/>
        <item x="26"/>
        <item x="104"/>
        <item x="101"/>
        <item x="109"/>
        <item x="17"/>
        <item x="7"/>
        <item x="63"/>
        <item x="99"/>
        <item x="83"/>
        <item x="88"/>
        <item x="97"/>
        <item t="default"/>
      </items>
    </pivotField>
    <pivotField axis="axisRow" showAll="0">
      <items count="7">
        <item x="0"/>
        <item x="4"/>
        <item x="1"/>
        <item x="5"/>
        <item x="2"/>
        <item x="3"/>
        <item t="default"/>
      </items>
    </pivotField>
    <pivotField axis="axisCol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numFmtId="4" showAll="0"/>
    <pivotField dataField="1" numFmtId="4" showAll="0"/>
    <pivotField numFmtId="4" showAll="0"/>
    <pivotField numFmtId="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Revenue" fld="6" baseField="0" baseItem="0" numFmtId="4"/>
  </dataFields>
  <formats count="3"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Col="1" outline="0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3771F-A5E6-4099-B146-954915FE2F49}" name="KPI_Tabl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KPI">
  <location ref="A1:B6" firstHeaderRow="1" firstDataRow="1" firstDataCol="1"/>
  <pivotFields count="2"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</pivotFields>
  <rowFields count="1">
    <field x="0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 Total" fld="1" baseField="0" baseItem="0" numFmtId="4"/>
  </dataFields>
  <formats count="12">
    <format dxfId="19">
      <pivotArea field="0" type="button" dataOnly="0" labelOnly="1" outline="0" axis="axisRow" fieldPosition="0"/>
    </format>
    <format dxfId="18">
      <pivotArea dataOnly="0" labelOnly="1" outline="0" axis="axisValues" fieldPosition="0"/>
    </format>
    <format dxfId="17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BD311-254A-45E4-A69C-D50C70062B4F}" name="Revenue_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Name" colHeaderCaption="Category">
  <location ref="D1:J9" firstHeaderRow="1" firstDataRow="2" firstDataCol="1"/>
  <pivotFields count="10">
    <pivotField numFmtId="164" showAll="0">
      <items count="121">
        <item x="85"/>
        <item x="8"/>
        <item x="119"/>
        <item x="50"/>
        <item x="60"/>
        <item x="81"/>
        <item x="103"/>
        <item x="6"/>
        <item x="95"/>
        <item x="13"/>
        <item x="75"/>
        <item x="4"/>
        <item x="117"/>
        <item x="76"/>
        <item x="44"/>
        <item x="82"/>
        <item x="36"/>
        <item x="45"/>
        <item x="57"/>
        <item x="68"/>
        <item x="77"/>
        <item x="16"/>
        <item x="55"/>
        <item x="40"/>
        <item x="46"/>
        <item x="92"/>
        <item x="54"/>
        <item x="24"/>
        <item x="22"/>
        <item x="10"/>
        <item x="107"/>
        <item x="79"/>
        <item x="71"/>
        <item x="52"/>
        <item x="67"/>
        <item x="37"/>
        <item x="15"/>
        <item x="113"/>
        <item x="96"/>
        <item x="41"/>
        <item x="21"/>
        <item x="29"/>
        <item x="74"/>
        <item x="51"/>
        <item x="90"/>
        <item x="39"/>
        <item x="91"/>
        <item x="47"/>
        <item x="61"/>
        <item x="102"/>
        <item x="112"/>
        <item x="105"/>
        <item x="1"/>
        <item x="111"/>
        <item x="33"/>
        <item x="70"/>
        <item x="18"/>
        <item x="48"/>
        <item x="108"/>
        <item x="3"/>
        <item x="98"/>
        <item x="73"/>
        <item x="38"/>
        <item x="43"/>
        <item x="89"/>
        <item x="106"/>
        <item x="53"/>
        <item x="42"/>
        <item x="0"/>
        <item x="93"/>
        <item x="110"/>
        <item x="116"/>
        <item x="58"/>
        <item x="118"/>
        <item x="94"/>
        <item x="32"/>
        <item x="62"/>
        <item x="35"/>
        <item x="115"/>
        <item x="72"/>
        <item x="11"/>
        <item x="56"/>
        <item x="19"/>
        <item x="23"/>
        <item x="14"/>
        <item x="69"/>
        <item x="5"/>
        <item x="65"/>
        <item x="80"/>
        <item x="49"/>
        <item x="100"/>
        <item x="34"/>
        <item x="25"/>
        <item x="59"/>
        <item x="78"/>
        <item x="64"/>
        <item x="31"/>
        <item x="114"/>
        <item x="84"/>
        <item x="87"/>
        <item x="86"/>
        <item x="20"/>
        <item x="66"/>
        <item x="2"/>
        <item x="28"/>
        <item x="30"/>
        <item x="27"/>
        <item x="9"/>
        <item x="12"/>
        <item x="26"/>
        <item x="104"/>
        <item x="101"/>
        <item x="109"/>
        <item x="17"/>
        <item x="7"/>
        <item x="63"/>
        <item x="99"/>
        <item x="83"/>
        <item x="88"/>
        <item x="97"/>
        <item t="default"/>
      </items>
    </pivotField>
    <pivotField axis="axisRow" showAll="0">
      <items count="7">
        <item x="0"/>
        <item x="4"/>
        <item x="1"/>
        <item x="5"/>
        <item x="2"/>
        <item x="3"/>
        <item t="default"/>
      </items>
    </pivotField>
    <pivotField axis="axisCol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numFmtId="4" showAll="0"/>
    <pivotField dataField="1" numFmtId="4" showAll="0"/>
    <pivotField numFmtId="4" showAll="0"/>
    <pivotField numFmtId="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Revenue" fld="6" baseField="1" baseItem="0" numFmtId="4"/>
  </dataFields>
  <formats count="9"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Col="1" outline="0" fieldPosition="0"/>
    </format>
    <format dxfId="25">
      <pivotArea type="origin" dataOnly="0" labelOnly="1" outline="0" fieldPosition="0"/>
    </format>
    <format dxfId="24">
      <pivotArea field="2" type="button" dataOnly="0" labelOnly="1" outline="0" axis="axisCol" fieldPosition="0"/>
    </format>
    <format dxfId="23">
      <pivotArea type="origin" dataOnly="0" labelOnly="1" outline="0" fieldPosition="0"/>
    </format>
    <format dxfId="22">
      <pivotArea field="2" type="button" dataOnly="0" labelOnly="1" outline="0" axis="axisCol" fieldPosition="0"/>
    </format>
    <format dxfId="21">
      <pivotArea type="all" dataOnly="0" outline="0" fieldPosition="0"/>
    </format>
    <format dxfId="20">
      <pivotArea field="1" grandCol="1" collapsedLevelsAreSubtotals="1" axis="axisRow" fieldPosition="0">
        <references count="1"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B1A36-1D01-4EF6-9A5F-FA25D593B0C8}" name="Table1" displayName="Table1" ref="A1:I201" totalsRowShown="0" headerRowDxfId="50" headerRowBorderDxfId="49" tableBorderDxfId="48" totalsRowBorderDxfId="47">
  <autoFilter ref="A1:I201" xr:uid="{D6EB1A36-1D01-4EF6-9A5F-FA25D593B0C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16FC148-DBED-4448-81E8-239ED5CCF699}" name="Date" dataDxfId="46"/>
    <tableColumn id="2" xr3:uid="{DBAB1F28-39BA-489B-B771-738A261760F8}" name="Country" dataDxfId="45"/>
    <tableColumn id="3" xr3:uid="{F94BB25B-9217-424A-8DD4-A02B81986CFB}" name="Product Category" dataDxfId="44"/>
    <tableColumn id="4" xr3:uid="{C328B735-6A88-49B4-ABB9-8DC45AE1B05C}" name="Product Name" dataDxfId="43"/>
    <tableColumn id="5" xr3:uid="{468DB6DE-C92B-4BB4-9375-AD8CD86ACA77}" name="Units Sold" dataDxfId="42"/>
    <tableColumn id="6" xr3:uid="{2456C755-1994-43BC-9D3A-ECEFBB4B7663}" name="Unit Price" dataDxfId="41"/>
    <tableColumn id="7" xr3:uid="{2A690A4A-D8BA-4C23-A435-A06AA97CACCE}" name="Revenue" dataDxfId="40">
      <calculatedColumnFormula>Table1[[#This Row],[Units Sold]]*Table1[[#This Row],[Unit Price]]</calculatedColumnFormula>
    </tableColumn>
    <tableColumn id="8" xr3:uid="{817D0107-FC37-4FE8-BBCA-2C161EEE4ED9}" name="Cost" dataDxfId="39"/>
    <tableColumn id="9" xr3:uid="{27209C9A-5BC4-43FE-99C8-D5837A733DC0}" name="Profit" dataDxfId="38">
      <calculatedColumnFormula>Table1[[#This Row],[Revenue]]-Table1[[#This Row],[Cost]]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255A3C-1FF6-466B-B68C-4B601C2F9279}" name="Table2" displayName="Table2" ref="A1:B5" totalsRowShown="0" headerRowDxfId="37" headerRowBorderDxfId="36" tableBorderDxfId="35" totalsRowBorderDxfId="34">
  <autoFilter ref="A1:B5" xr:uid="{6E255A3C-1FF6-466B-B68C-4B601C2F9279}">
    <filterColumn colId="0" hiddenButton="1"/>
    <filterColumn colId="1" hiddenButton="1"/>
  </autoFilter>
  <tableColumns count="2">
    <tableColumn id="1" xr3:uid="{F58D372F-01DF-4845-8463-DFCAD7C57290}" name="KPI" dataDxfId="33"/>
    <tableColumn id="2" xr3:uid="{49E42BB7-3AEA-40C1-9AD9-68AF8A4238F4}" name="Total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workbookViewId="0">
      <selection activeCell="I3" sqref="I3"/>
    </sheetView>
  </sheetViews>
  <sheetFormatPr defaultRowHeight="14.4" x14ac:dyDescent="0.3"/>
  <cols>
    <col min="1" max="1" width="26.21875" bestFit="1" customWidth="1"/>
    <col min="2" max="2" width="9.6640625" customWidth="1"/>
    <col min="3" max="3" width="17.5546875" customWidth="1"/>
    <col min="4" max="4" width="15" customWidth="1"/>
    <col min="5" max="5" width="11.33203125" customWidth="1"/>
    <col min="6" max="6" width="11" customWidth="1"/>
    <col min="7" max="7" width="10.21875" customWidth="1"/>
  </cols>
  <sheetData>
    <row r="1" spans="1:10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10" x14ac:dyDescent="0.3">
      <c r="A2" s="8">
        <v>45394</v>
      </c>
      <c r="B2" s="2" t="s">
        <v>9</v>
      </c>
      <c r="C2" s="2" t="s">
        <v>15</v>
      </c>
      <c r="D2" s="2" t="s">
        <v>20</v>
      </c>
      <c r="E2" s="2">
        <v>72</v>
      </c>
      <c r="F2" s="3">
        <v>301.33999999999997</v>
      </c>
      <c r="G2" s="3">
        <f>Table1[[#This Row],[Units Sold]]*Table1[[#This Row],[Unit Price]]</f>
        <v>21696.48</v>
      </c>
      <c r="H2" s="3">
        <v>12202.26</v>
      </c>
      <c r="I2" s="9">
        <f>Table1[[#This Row],[Revenue]]-Table1[[#This Row],[Cost]]</f>
        <v>9494.2199999999993</v>
      </c>
      <c r="J2" s="1"/>
    </row>
    <row r="3" spans="1:10" x14ac:dyDescent="0.3">
      <c r="A3" s="8">
        <v>45366</v>
      </c>
      <c r="B3" s="2" t="s">
        <v>10</v>
      </c>
      <c r="C3" s="2" t="s">
        <v>15</v>
      </c>
      <c r="D3" s="2" t="s">
        <v>20</v>
      </c>
      <c r="E3" s="2">
        <v>22</v>
      </c>
      <c r="F3" s="3">
        <v>32.92</v>
      </c>
      <c r="G3" s="3">
        <f>Table1[[#This Row],[Units Sold]]*Table1[[#This Row],[Unit Price]]</f>
        <v>724.24</v>
      </c>
      <c r="H3" s="3">
        <v>571.28</v>
      </c>
      <c r="I3" s="9">
        <f>Table1[[#This Row],[Revenue]]-Table1[[#This Row],[Cost]]</f>
        <v>152.96000000000004</v>
      </c>
    </row>
    <row r="4" spans="1:10" x14ac:dyDescent="0.3">
      <c r="A4" s="8">
        <v>45449</v>
      </c>
      <c r="B4" s="2" t="s">
        <v>11</v>
      </c>
      <c r="C4" s="2" t="s">
        <v>16</v>
      </c>
      <c r="D4" s="2" t="s">
        <v>21</v>
      </c>
      <c r="E4" s="2">
        <v>33</v>
      </c>
      <c r="F4" s="3">
        <v>155.6</v>
      </c>
      <c r="G4" s="3">
        <f>Table1[[#This Row],[Units Sold]]*Table1[[#This Row],[Unit Price]]</f>
        <v>5134.8</v>
      </c>
      <c r="H4" s="3">
        <v>3645.21</v>
      </c>
      <c r="I4" s="9">
        <f>Table1[[#This Row],[Revenue]]-Table1[[#This Row],[Cost]]</f>
        <v>1489.5900000000001</v>
      </c>
    </row>
    <row r="5" spans="1:10" x14ac:dyDescent="0.3">
      <c r="A5" s="8">
        <v>45380</v>
      </c>
      <c r="B5" s="2" t="s">
        <v>12</v>
      </c>
      <c r="C5" s="2" t="s">
        <v>17</v>
      </c>
      <c r="D5" s="2" t="s">
        <v>22</v>
      </c>
      <c r="E5" s="2">
        <v>42</v>
      </c>
      <c r="F5" s="3">
        <v>28.1</v>
      </c>
      <c r="G5" s="3">
        <f>Table1[[#This Row],[Units Sold]]*Table1[[#This Row],[Unit Price]]</f>
        <v>1180.2</v>
      </c>
      <c r="H5" s="3">
        <v>1049.79</v>
      </c>
      <c r="I5" s="9">
        <f>Table1[[#This Row],[Revenue]]-Table1[[#This Row],[Cost]]</f>
        <v>130.41000000000008</v>
      </c>
    </row>
    <row r="6" spans="1:10" x14ac:dyDescent="0.3">
      <c r="A6" s="8">
        <v>45306</v>
      </c>
      <c r="B6" s="2" t="s">
        <v>11</v>
      </c>
      <c r="C6" s="2" t="s">
        <v>17</v>
      </c>
      <c r="D6" s="2" t="s">
        <v>22</v>
      </c>
      <c r="E6" s="2">
        <v>64</v>
      </c>
      <c r="F6" s="3">
        <v>236.05</v>
      </c>
      <c r="G6" s="3">
        <f>Table1[[#This Row],[Units Sold]]*Table1[[#This Row],[Unit Price]]</f>
        <v>15107.2</v>
      </c>
      <c r="H6" s="3">
        <v>12750.12</v>
      </c>
      <c r="I6" s="9">
        <f>Table1[[#This Row],[Revenue]]-Table1[[#This Row],[Cost]]</f>
        <v>2357.08</v>
      </c>
    </row>
    <row r="7" spans="1:10" x14ac:dyDescent="0.3">
      <c r="A7" s="8">
        <v>45426</v>
      </c>
      <c r="B7" s="2" t="s">
        <v>13</v>
      </c>
      <c r="C7" s="2" t="s">
        <v>18</v>
      </c>
      <c r="D7" s="2" t="s">
        <v>23</v>
      </c>
      <c r="E7" s="2">
        <v>18</v>
      </c>
      <c r="F7" s="3">
        <v>474.7</v>
      </c>
      <c r="G7" s="3">
        <f>Table1[[#This Row],[Units Sold]]*Table1[[#This Row],[Unit Price]]</f>
        <v>8544.6</v>
      </c>
      <c r="H7" s="3">
        <v>7572.68</v>
      </c>
      <c r="I7" s="9">
        <f>Table1[[#This Row],[Revenue]]-Table1[[#This Row],[Cost]]</f>
        <v>971.92000000000007</v>
      </c>
    </row>
    <row r="8" spans="1:10" x14ac:dyDescent="0.3">
      <c r="A8" s="8">
        <v>45300</v>
      </c>
      <c r="B8" s="2" t="s">
        <v>14</v>
      </c>
      <c r="C8" s="2" t="s">
        <v>15</v>
      </c>
      <c r="D8" s="2" t="s">
        <v>24</v>
      </c>
      <c r="E8" s="2">
        <v>84</v>
      </c>
      <c r="F8" s="3">
        <v>124.31</v>
      </c>
      <c r="G8" s="3">
        <f>Table1[[#This Row],[Units Sold]]*Table1[[#This Row],[Unit Price]]</f>
        <v>10442.040000000001</v>
      </c>
      <c r="H8" s="3">
        <v>8074.89</v>
      </c>
      <c r="I8" s="9">
        <f>Table1[[#This Row],[Revenue]]-Table1[[#This Row],[Cost]]</f>
        <v>2367.1500000000005</v>
      </c>
    </row>
    <row r="9" spans="1:10" x14ac:dyDescent="0.3">
      <c r="A9" s="8">
        <v>45463</v>
      </c>
      <c r="B9" s="2" t="s">
        <v>13</v>
      </c>
      <c r="C9" s="2" t="s">
        <v>17</v>
      </c>
      <c r="D9" s="2" t="s">
        <v>25</v>
      </c>
      <c r="E9" s="2">
        <v>81</v>
      </c>
      <c r="F9" s="3">
        <v>133.1</v>
      </c>
      <c r="G9" s="3">
        <f>Table1[[#This Row],[Units Sold]]*Table1[[#This Row],[Unit Price]]</f>
        <v>10781.1</v>
      </c>
      <c r="H9" s="3">
        <v>8247.64</v>
      </c>
      <c r="I9" s="9">
        <f>Table1[[#This Row],[Revenue]]-Table1[[#This Row],[Cost]]</f>
        <v>2533.4600000000009</v>
      </c>
    </row>
    <row r="10" spans="1:10" x14ac:dyDescent="0.3">
      <c r="A10" s="8">
        <v>45293</v>
      </c>
      <c r="B10" s="2" t="s">
        <v>11</v>
      </c>
      <c r="C10" s="2" t="s">
        <v>16</v>
      </c>
      <c r="D10" s="2" t="s">
        <v>26</v>
      </c>
      <c r="E10" s="2">
        <v>93</v>
      </c>
      <c r="F10" s="3">
        <v>484.94</v>
      </c>
      <c r="G10" s="3">
        <f>Table1[[#This Row],[Units Sold]]*Table1[[#This Row],[Unit Price]]</f>
        <v>45099.42</v>
      </c>
      <c r="H10" s="3">
        <v>36532.93</v>
      </c>
      <c r="I10" s="9">
        <f>Table1[[#This Row],[Revenue]]-Table1[[#This Row],[Cost]]</f>
        <v>8566.489999999998</v>
      </c>
    </row>
    <row r="11" spans="1:10" x14ac:dyDescent="0.3">
      <c r="A11" s="8">
        <v>45453</v>
      </c>
      <c r="B11" s="2" t="s">
        <v>14</v>
      </c>
      <c r="C11" s="2" t="s">
        <v>19</v>
      </c>
      <c r="D11" s="2" t="s">
        <v>27</v>
      </c>
      <c r="E11" s="2">
        <v>95</v>
      </c>
      <c r="F11" s="3">
        <v>461.33</v>
      </c>
      <c r="G11" s="3">
        <f>Table1[[#This Row],[Units Sold]]*Table1[[#This Row],[Unit Price]]</f>
        <v>43826.35</v>
      </c>
      <c r="H11" s="3">
        <v>23464.5</v>
      </c>
      <c r="I11" s="9">
        <f>Table1[[#This Row],[Revenue]]-Table1[[#This Row],[Cost]]</f>
        <v>20361.849999999999</v>
      </c>
    </row>
    <row r="12" spans="1:10" x14ac:dyDescent="0.3">
      <c r="A12" s="8">
        <v>45331</v>
      </c>
      <c r="B12" s="2" t="s">
        <v>13</v>
      </c>
      <c r="C12" s="2" t="s">
        <v>15</v>
      </c>
      <c r="D12" s="2" t="s">
        <v>24</v>
      </c>
      <c r="E12" s="2">
        <v>53</v>
      </c>
      <c r="F12" s="3">
        <v>295.44</v>
      </c>
      <c r="G12" s="3">
        <f>Table1[[#This Row],[Units Sold]]*Table1[[#This Row],[Unit Price]]</f>
        <v>15658.32</v>
      </c>
      <c r="H12" s="3">
        <v>13874.87</v>
      </c>
      <c r="I12" s="9">
        <f>Table1[[#This Row],[Revenue]]-Table1[[#This Row],[Cost]]</f>
        <v>1783.4499999999989</v>
      </c>
    </row>
    <row r="13" spans="1:10" x14ac:dyDescent="0.3">
      <c r="A13" s="8">
        <v>45415</v>
      </c>
      <c r="B13" s="2" t="s">
        <v>13</v>
      </c>
      <c r="C13" s="2" t="s">
        <v>18</v>
      </c>
      <c r="D13" s="2" t="s">
        <v>28</v>
      </c>
      <c r="E13" s="2">
        <v>15</v>
      </c>
      <c r="F13" s="3">
        <v>86.81</v>
      </c>
      <c r="G13" s="3">
        <f>Table1[[#This Row],[Units Sold]]*Table1[[#This Row],[Unit Price]]</f>
        <v>1302.1500000000001</v>
      </c>
      <c r="H13" s="3">
        <v>659.22</v>
      </c>
      <c r="I13" s="9">
        <f>Table1[[#This Row],[Revenue]]-Table1[[#This Row],[Cost]]</f>
        <v>642.93000000000006</v>
      </c>
    </row>
    <row r="14" spans="1:10" x14ac:dyDescent="0.3">
      <c r="A14" s="8">
        <v>45300</v>
      </c>
      <c r="B14" s="2" t="s">
        <v>12</v>
      </c>
      <c r="C14" s="2" t="s">
        <v>19</v>
      </c>
      <c r="D14" s="2" t="s">
        <v>29</v>
      </c>
      <c r="E14" s="2">
        <v>11</v>
      </c>
      <c r="F14" s="3">
        <v>103.43</v>
      </c>
      <c r="G14" s="3">
        <f>Table1[[#This Row],[Units Sold]]*Table1[[#This Row],[Unit Price]]</f>
        <v>1137.73</v>
      </c>
      <c r="H14" s="3">
        <v>892.59</v>
      </c>
      <c r="I14" s="9">
        <f>Table1[[#This Row],[Revenue]]-Table1[[#This Row],[Cost]]</f>
        <v>245.14</v>
      </c>
    </row>
    <row r="15" spans="1:10" x14ac:dyDescent="0.3">
      <c r="A15" s="8">
        <v>45454</v>
      </c>
      <c r="B15" s="2" t="s">
        <v>12</v>
      </c>
      <c r="C15" s="2" t="s">
        <v>17</v>
      </c>
      <c r="D15" s="2" t="s">
        <v>30</v>
      </c>
      <c r="E15" s="2">
        <v>41</v>
      </c>
      <c r="F15" s="3">
        <v>457.91</v>
      </c>
      <c r="G15" s="3">
        <f>Table1[[#This Row],[Units Sold]]*Table1[[#This Row],[Unit Price]]</f>
        <v>18774.310000000001</v>
      </c>
      <c r="H15" s="3">
        <v>15770.71</v>
      </c>
      <c r="I15" s="9">
        <f>Table1[[#This Row],[Revenue]]-Table1[[#This Row],[Cost]]</f>
        <v>3003.6000000000022</v>
      </c>
    </row>
    <row r="16" spans="1:10" x14ac:dyDescent="0.3">
      <c r="A16" s="8">
        <v>45303</v>
      </c>
      <c r="B16" s="2" t="s">
        <v>14</v>
      </c>
      <c r="C16" s="2" t="s">
        <v>18</v>
      </c>
      <c r="D16" s="2" t="s">
        <v>23</v>
      </c>
      <c r="E16" s="2">
        <v>23</v>
      </c>
      <c r="F16" s="3">
        <v>336.08</v>
      </c>
      <c r="G16" s="3">
        <f>Table1[[#This Row],[Units Sold]]*Table1[[#This Row],[Unit Price]]</f>
        <v>7729.8399999999992</v>
      </c>
      <c r="H16" s="3">
        <v>5923.91</v>
      </c>
      <c r="I16" s="9">
        <f>Table1[[#This Row],[Revenue]]-Table1[[#This Row],[Cost]]</f>
        <v>1805.9299999999994</v>
      </c>
    </row>
    <row r="17" spans="1:9" x14ac:dyDescent="0.3">
      <c r="A17" s="8">
        <v>45463</v>
      </c>
      <c r="B17" s="2" t="s">
        <v>11</v>
      </c>
      <c r="C17" s="2" t="s">
        <v>17</v>
      </c>
      <c r="D17" s="2" t="s">
        <v>22</v>
      </c>
      <c r="E17" s="2">
        <v>65</v>
      </c>
      <c r="F17" s="3">
        <v>194.55</v>
      </c>
      <c r="G17" s="3">
        <f>Table1[[#This Row],[Units Sold]]*Table1[[#This Row],[Unit Price]]</f>
        <v>12645.75</v>
      </c>
      <c r="H17" s="3">
        <v>11238.09</v>
      </c>
      <c r="I17" s="9">
        <f>Table1[[#This Row],[Revenue]]-Table1[[#This Row],[Cost]]</f>
        <v>1407.6599999999999</v>
      </c>
    </row>
    <row r="18" spans="1:9" x14ac:dyDescent="0.3">
      <c r="A18" s="8">
        <v>45422</v>
      </c>
      <c r="B18" s="2" t="s">
        <v>12</v>
      </c>
      <c r="C18" s="2" t="s">
        <v>15</v>
      </c>
      <c r="D18" s="2" t="s">
        <v>24</v>
      </c>
      <c r="E18" s="2">
        <v>14</v>
      </c>
      <c r="F18" s="3">
        <v>249.43</v>
      </c>
      <c r="G18" s="3">
        <f>Table1[[#This Row],[Units Sold]]*Table1[[#This Row],[Unit Price]]</f>
        <v>3492.02</v>
      </c>
      <c r="H18" s="3">
        <v>2476.17</v>
      </c>
      <c r="I18" s="9">
        <f>Table1[[#This Row],[Revenue]]-Table1[[#This Row],[Cost]]</f>
        <v>1015.8499999999999</v>
      </c>
    </row>
    <row r="19" spans="1:9" x14ac:dyDescent="0.3">
      <c r="A19" s="8">
        <v>45306</v>
      </c>
      <c r="B19" s="2" t="s">
        <v>14</v>
      </c>
      <c r="C19" s="2" t="s">
        <v>16</v>
      </c>
      <c r="D19" s="2" t="s">
        <v>21</v>
      </c>
      <c r="E19" s="2">
        <v>51</v>
      </c>
      <c r="F19" s="3">
        <v>20.56</v>
      </c>
      <c r="G19" s="3">
        <f>Table1[[#This Row],[Units Sold]]*Table1[[#This Row],[Unit Price]]</f>
        <v>1048.56</v>
      </c>
      <c r="H19" s="3">
        <v>791.21</v>
      </c>
      <c r="I19" s="9">
        <f>Table1[[#This Row],[Revenue]]-Table1[[#This Row],[Cost]]</f>
        <v>257.34999999999991</v>
      </c>
    </row>
    <row r="20" spans="1:9" x14ac:dyDescent="0.3">
      <c r="A20" s="8">
        <v>45343</v>
      </c>
      <c r="B20" s="2" t="s">
        <v>13</v>
      </c>
      <c r="C20" s="2" t="s">
        <v>19</v>
      </c>
      <c r="D20" s="2" t="s">
        <v>27</v>
      </c>
      <c r="E20" s="2">
        <v>23</v>
      </c>
      <c r="F20" s="3">
        <v>304.19</v>
      </c>
      <c r="G20" s="3">
        <f>Table1[[#This Row],[Units Sold]]*Table1[[#This Row],[Unit Price]]</f>
        <v>6996.37</v>
      </c>
      <c r="H20" s="3">
        <v>5008.96</v>
      </c>
      <c r="I20" s="9">
        <f>Table1[[#This Row],[Revenue]]-Table1[[#This Row],[Cost]]</f>
        <v>1987.4099999999999</v>
      </c>
    </row>
    <row r="21" spans="1:9" x14ac:dyDescent="0.3">
      <c r="A21" s="8">
        <v>45320</v>
      </c>
      <c r="B21" s="2" t="s">
        <v>9</v>
      </c>
      <c r="C21" s="2" t="s">
        <v>15</v>
      </c>
      <c r="D21" s="2" t="s">
        <v>20</v>
      </c>
      <c r="E21" s="2">
        <v>59</v>
      </c>
      <c r="F21" s="3">
        <v>348.92</v>
      </c>
      <c r="G21" s="3">
        <f>Table1[[#This Row],[Units Sold]]*Table1[[#This Row],[Unit Price]]</f>
        <v>20586.280000000002</v>
      </c>
      <c r="H21" s="3">
        <v>17543.36</v>
      </c>
      <c r="I21" s="9">
        <f>Table1[[#This Row],[Revenue]]-Table1[[#This Row],[Cost]]</f>
        <v>3042.9200000000019</v>
      </c>
    </row>
    <row r="22" spans="1:9" x14ac:dyDescent="0.3">
      <c r="A22" s="8">
        <v>45461</v>
      </c>
      <c r="B22" s="2" t="s">
        <v>13</v>
      </c>
      <c r="C22" s="2" t="s">
        <v>18</v>
      </c>
      <c r="D22" s="2" t="s">
        <v>28</v>
      </c>
      <c r="E22" s="2">
        <v>6</v>
      </c>
      <c r="F22" s="3">
        <v>230.98</v>
      </c>
      <c r="G22" s="3">
        <f>Table1[[#This Row],[Units Sold]]*Table1[[#This Row],[Unit Price]]</f>
        <v>1385.8799999999999</v>
      </c>
      <c r="H22" s="3">
        <v>814.03</v>
      </c>
      <c r="I22" s="9">
        <f>Table1[[#This Row],[Revenue]]-Table1[[#This Row],[Cost]]</f>
        <v>571.84999999999991</v>
      </c>
    </row>
    <row r="23" spans="1:9" x14ac:dyDescent="0.3">
      <c r="A23" s="8">
        <v>45375</v>
      </c>
      <c r="B23" s="2" t="s">
        <v>11</v>
      </c>
      <c r="C23" s="2" t="s">
        <v>17</v>
      </c>
      <c r="D23" s="2" t="s">
        <v>25</v>
      </c>
      <c r="E23" s="2">
        <v>92</v>
      </c>
      <c r="F23" s="3">
        <v>181.37</v>
      </c>
      <c r="G23" s="3">
        <f>Table1[[#This Row],[Units Sold]]*Table1[[#This Row],[Unit Price]]</f>
        <v>16686.04</v>
      </c>
      <c r="H23" s="3">
        <v>14395.57</v>
      </c>
      <c r="I23" s="9">
        <f>Table1[[#This Row],[Revenue]]-Table1[[#This Row],[Cost]]</f>
        <v>2290.4700000000012</v>
      </c>
    </row>
    <row r="24" spans="1:9" x14ac:dyDescent="0.3">
      <c r="A24" s="8">
        <v>45420</v>
      </c>
      <c r="B24" s="2" t="s">
        <v>12</v>
      </c>
      <c r="C24" s="2" t="s">
        <v>17</v>
      </c>
      <c r="D24" s="2" t="s">
        <v>25</v>
      </c>
      <c r="E24" s="2">
        <v>77</v>
      </c>
      <c r="F24" s="3">
        <v>431.06</v>
      </c>
      <c r="G24" s="3">
        <f>Table1[[#This Row],[Units Sold]]*Table1[[#This Row],[Unit Price]]</f>
        <v>33191.620000000003</v>
      </c>
      <c r="H24" s="3">
        <v>16688.11</v>
      </c>
      <c r="I24" s="9">
        <f>Table1[[#This Row],[Revenue]]-Table1[[#This Row],[Cost]]</f>
        <v>16503.510000000002</v>
      </c>
    </row>
    <row r="25" spans="1:9" x14ac:dyDescent="0.3">
      <c r="A25" s="8">
        <v>45446</v>
      </c>
      <c r="B25" s="2" t="s">
        <v>12</v>
      </c>
      <c r="C25" s="2" t="s">
        <v>15</v>
      </c>
      <c r="D25" s="2" t="s">
        <v>31</v>
      </c>
      <c r="E25" s="2">
        <v>51</v>
      </c>
      <c r="F25" s="3">
        <v>138.36000000000001</v>
      </c>
      <c r="G25" s="3">
        <f>Table1[[#This Row],[Units Sold]]*Table1[[#This Row],[Unit Price]]</f>
        <v>7056.3600000000006</v>
      </c>
      <c r="H25" s="3">
        <v>4217.24</v>
      </c>
      <c r="I25" s="9">
        <f>Table1[[#This Row],[Revenue]]-Table1[[#This Row],[Cost]]</f>
        <v>2839.1200000000008</v>
      </c>
    </row>
    <row r="26" spans="1:9" x14ac:dyDescent="0.3">
      <c r="A26" s="8">
        <v>45350</v>
      </c>
      <c r="B26" s="2" t="s">
        <v>11</v>
      </c>
      <c r="C26" s="2" t="s">
        <v>18</v>
      </c>
      <c r="D26" s="2" t="s">
        <v>28</v>
      </c>
      <c r="E26" s="2">
        <v>62</v>
      </c>
      <c r="F26" s="3">
        <v>486.03</v>
      </c>
      <c r="G26" s="3">
        <f>Table1[[#This Row],[Units Sold]]*Table1[[#This Row],[Unit Price]]</f>
        <v>30133.859999999997</v>
      </c>
      <c r="H26" s="3">
        <v>26667.83</v>
      </c>
      <c r="I26" s="9">
        <f>Table1[[#This Row],[Revenue]]-Table1[[#This Row],[Cost]]</f>
        <v>3466.0299999999952</v>
      </c>
    </row>
    <row r="27" spans="1:9" x14ac:dyDescent="0.3">
      <c r="A27" s="8">
        <v>45330</v>
      </c>
      <c r="B27" s="2" t="s">
        <v>14</v>
      </c>
      <c r="C27" s="2" t="s">
        <v>17</v>
      </c>
      <c r="D27" s="2" t="s">
        <v>30</v>
      </c>
      <c r="E27" s="2">
        <v>56</v>
      </c>
      <c r="F27" s="3">
        <v>23.26</v>
      </c>
      <c r="G27" s="3">
        <f>Table1[[#This Row],[Units Sold]]*Table1[[#This Row],[Unit Price]]</f>
        <v>1302.5600000000002</v>
      </c>
      <c r="H27" s="3">
        <v>968.88</v>
      </c>
      <c r="I27" s="9">
        <f>Table1[[#This Row],[Revenue]]-Table1[[#This Row],[Cost]]</f>
        <v>333.68000000000018</v>
      </c>
    </row>
    <row r="28" spans="1:9" x14ac:dyDescent="0.3">
      <c r="A28" s="8">
        <v>45421</v>
      </c>
      <c r="B28" s="2" t="s">
        <v>9</v>
      </c>
      <c r="C28" s="2" t="s">
        <v>15</v>
      </c>
      <c r="D28" s="2" t="s">
        <v>31</v>
      </c>
      <c r="E28" s="2">
        <v>1</v>
      </c>
      <c r="F28" s="3">
        <v>123.58</v>
      </c>
      <c r="G28" s="3">
        <f>Table1[[#This Row],[Units Sold]]*Table1[[#This Row],[Unit Price]]</f>
        <v>123.58</v>
      </c>
      <c r="H28" s="3">
        <v>68.95</v>
      </c>
      <c r="I28" s="9">
        <f>Table1[[#This Row],[Revenue]]-Table1[[#This Row],[Cost]]</f>
        <v>54.629999999999995</v>
      </c>
    </row>
    <row r="29" spans="1:9" x14ac:dyDescent="0.3">
      <c r="A29" s="8">
        <v>45463</v>
      </c>
      <c r="B29" s="2" t="s">
        <v>14</v>
      </c>
      <c r="C29" s="2" t="s">
        <v>19</v>
      </c>
      <c r="D29" s="2" t="s">
        <v>29</v>
      </c>
      <c r="E29" s="2">
        <v>75</v>
      </c>
      <c r="F29" s="3">
        <v>187.98</v>
      </c>
      <c r="G29" s="3">
        <f>Table1[[#This Row],[Units Sold]]*Table1[[#This Row],[Unit Price]]</f>
        <v>14098.5</v>
      </c>
      <c r="H29" s="3">
        <v>8414.89</v>
      </c>
      <c r="I29" s="9">
        <f>Table1[[#This Row],[Revenue]]-Table1[[#This Row],[Cost]]</f>
        <v>5683.6100000000006</v>
      </c>
    </row>
    <row r="30" spans="1:9" x14ac:dyDescent="0.3">
      <c r="A30" s="8">
        <v>45329</v>
      </c>
      <c r="B30" s="2" t="s">
        <v>13</v>
      </c>
      <c r="C30" s="2" t="s">
        <v>19</v>
      </c>
      <c r="D30" s="2" t="s">
        <v>27</v>
      </c>
      <c r="E30" s="2">
        <v>70</v>
      </c>
      <c r="F30" s="3">
        <v>202.42</v>
      </c>
      <c r="G30" s="3">
        <f>Table1[[#This Row],[Units Sold]]*Table1[[#This Row],[Unit Price]]</f>
        <v>14169.4</v>
      </c>
      <c r="H30" s="3">
        <v>11712.04</v>
      </c>
      <c r="I30" s="9">
        <f>Table1[[#This Row],[Revenue]]-Table1[[#This Row],[Cost]]</f>
        <v>2457.3599999999988</v>
      </c>
    </row>
    <row r="31" spans="1:9" x14ac:dyDescent="0.3">
      <c r="A31" s="8">
        <v>45435</v>
      </c>
      <c r="B31" s="2" t="s">
        <v>12</v>
      </c>
      <c r="C31" s="2" t="s">
        <v>18</v>
      </c>
      <c r="D31" s="2" t="s">
        <v>23</v>
      </c>
      <c r="E31" s="2">
        <v>70</v>
      </c>
      <c r="F31" s="3">
        <v>349.43</v>
      </c>
      <c r="G31" s="3">
        <f>Table1[[#This Row],[Units Sold]]*Table1[[#This Row],[Unit Price]]</f>
        <v>24460.100000000002</v>
      </c>
      <c r="H31" s="3">
        <v>20628.27</v>
      </c>
      <c r="I31" s="9">
        <f>Table1[[#This Row],[Revenue]]-Table1[[#This Row],[Cost]]</f>
        <v>3831.8300000000017</v>
      </c>
    </row>
    <row r="32" spans="1:9" x14ac:dyDescent="0.3">
      <c r="A32" s="8">
        <v>45455</v>
      </c>
      <c r="B32" s="2" t="s">
        <v>10</v>
      </c>
      <c r="C32" s="2" t="s">
        <v>16</v>
      </c>
      <c r="D32" s="2" t="s">
        <v>32</v>
      </c>
      <c r="E32" s="2">
        <v>19</v>
      </c>
      <c r="F32" s="3">
        <v>177.59</v>
      </c>
      <c r="G32" s="3">
        <f>Table1[[#This Row],[Units Sold]]*Table1[[#This Row],[Unit Price]]</f>
        <v>3374.21</v>
      </c>
      <c r="H32" s="3">
        <v>1816.91</v>
      </c>
      <c r="I32" s="9">
        <f>Table1[[#This Row],[Revenue]]-Table1[[#This Row],[Cost]]</f>
        <v>1557.3</v>
      </c>
    </row>
    <row r="33" spans="1:9" x14ac:dyDescent="0.3">
      <c r="A33" s="8">
        <v>45452</v>
      </c>
      <c r="B33" s="2" t="s">
        <v>14</v>
      </c>
      <c r="C33" s="2" t="s">
        <v>18</v>
      </c>
      <c r="D33" s="2" t="s">
        <v>23</v>
      </c>
      <c r="E33" s="2">
        <v>92</v>
      </c>
      <c r="F33" s="3">
        <v>368.93</v>
      </c>
      <c r="G33" s="3">
        <f>Table1[[#This Row],[Units Sold]]*Table1[[#This Row],[Unit Price]]</f>
        <v>33941.56</v>
      </c>
      <c r="H33" s="3">
        <v>19809.27</v>
      </c>
      <c r="I33" s="9">
        <f>Table1[[#This Row],[Revenue]]-Table1[[#This Row],[Cost]]</f>
        <v>14132.289999999997</v>
      </c>
    </row>
    <row r="34" spans="1:9" x14ac:dyDescent="0.3">
      <c r="A34" s="8">
        <v>45450</v>
      </c>
      <c r="B34" s="2" t="s">
        <v>11</v>
      </c>
      <c r="C34" s="2" t="s">
        <v>16</v>
      </c>
      <c r="D34" s="2" t="s">
        <v>32</v>
      </c>
      <c r="E34" s="2">
        <v>7</v>
      </c>
      <c r="F34" s="3">
        <v>331.69</v>
      </c>
      <c r="G34" s="3">
        <f>Table1[[#This Row],[Units Sold]]*Table1[[#This Row],[Unit Price]]</f>
        <v>2321.83</v>
      </c>
      <c r="H34" s="3">
        <v>1919.9</v>
      </c>
      <c r="I34" s="9">
        <f>Table1[[#This Row],[Revenue]]-Table1[[#This Row],[Cost]]</f>
        <v>401.92999999999984</v>
      </c>
    </row>
    <row r="35" spans="1:9" x14ac:dyDescent="0.3">
      <c r="A35" s="8">
        <v>45351</v>
      </c>
      <c r="B35" s="2" t="s">
        <v>12</v>
      </c>
      <c r="C35" s="2" t="s">
        <v>16</v>
      </c>
      <c r="D35" s="2" t="s">
        <v>21</v>
      </c>
      <c r="E35" s="2">
        <v>48</v>
      </c>
      <c r="F35" s="3">
        <v>482.88</v>
      </c>
      <c r="G35" s="3">
        <f>Table1[[#This Row],[Units Sold]]*Table1[[#This Row],[Unit Price]]</f>
        <v>23178.239999999998</v>
      </c>
      <c r="H35" s="3">
        <v>16765.22</v>
      </c>
      <c r="I35" s="9">
        <f>Table1[[#This Row],[Revenue]]-Table1[[#This Row],[Cost]]</f>
        <v>6413.0199999999968</v>
      </c>
    </row>
    <row r="36" spans="1:9" x14ac:dyDescent="0.3">
      <c r="A36" s="8">
        <v>45451</v>
      </c>
      <c r="B36" s="2" t="s">
        <v>10</v>
      </c>
      <c r="C36" s="2" t="s">
        <v>18</v>
      </c>
      <c r="D36" s="2" t="s">
        <v>28</v>
      </c>
      <c r="E36" s="2">
        <v>99</v>
      </c>
      <c r="F36" s="3">
        <v>351.68</v>
      </c>
      <c r="G36" s="3">
        <f>Table1[[#This Row],[Units Sold]]*Table1[[#This Row],[Unit Price]]</f>
        <v>34816.32</v>
      </c>
      <c r="H36" s="3">
        <v>29199.21</v>
      </c>
      <c r="I36" s="9">
        <f>Table1[[#This Row],[Revenue]]-Table1[[#This Row],[Cost]]</f>
        <v>5617.1100000000006</v>
      </c>
    </row>
    <row r="37" spans="1:9" x14ac:dyDescent="0.3">
      <c r="A37" s="8">
        <v>45439</v>
      </c>
      <c r="B37" s="2" t="s">
        <v>11</v>
      </c>
      <c r="C37" s="2" t="s">
        <v>18</v>
      </c>
      <c r="D37" s="2" t="s">
        <v>23</v>
      </c>
      <c r="E37" s="2">
        <v>72</v>
      </c>
      <c r="F37" s="3">
        <v>393.74</v>
      </c>
      <c r="G37" s="3">
        <f>Table1[[#This Row],[Units Sold]]*Table1[[#This Row],[Unit Price]]</f>
        <v>28349.279999999999</v>
      </c>
      <c r="H37" s="3">
        <v>21760.77</v>
      </c>
      <c r="I37" s="9">
        <f>Table1[[#This Row],[Revenue]]-Table1[[#This Row],[Cost]]</f>
        <v>6588.5099999999984</v>
      </c>
    </row>
    <row r="38" spans="1:9" x14ac:dyDescent="0.3">
      <c r="A38" s="8">
        <v>45403</v>
      </c>
      <c r="B38" s="2" t="s">
        <v>11</v>
      </c>
      <c r="C38" s="2" t="s">
        <v>18</v>
      </c>
      <c r="D38" s="2" t="s">
        <v>23</v>
      </c>
      <c r="E38" s="2">
        <v>25</v>
      </c>
      <c r="F38" s="3">
        <v>7.51</v>
      </c>
      <c r="G38" s="3">
        <f>Table1[[#This Row],[Units Sold]]*Table1[[#This Row],[Unit Price]]</f>
        <v>187.75</v>
      </c>
      <c r="H38" s="3">
        <v>105.95</v>
      </c>
      <c r="I38" s="9">
        <f>Table1[[#This Row],[Revenue]]-Table1[[#This Row],[Cost]]</f>
        <v>81.8</v>
      </c>
    </row>
    <row r="39" spans="1:9" x14ac:dyDescent="0.3">
      <c r="A39" s="8">
        <v>45373</v>
      </c>
      <c r="B39" s="2" t="s">
        <v>14</v>
      </c>
      <c r="C39" s="2" t="s">
        <v>17</v>
      </c>
      <c r="D39" s="2" t="s">
        <v>30</v>
      </c>
      <c r="E39" s="2">
        <v>41</v>
      </c>
      <c r="F39" s="3">
        <v>92.08</v>
      </c>
      <c r="G39" s="3">
        <f>Table1[[#This Row],[Units Sold]]*Table1[[#This Row],[Unit Price]]</f>
        <v>3775.2799999999997</v>
      </c>
      <c r="H39" s="3">
        <v>1914.94</v>
      </c>
      <c r="I39" s="9">
        <f>Table1[[#This Row],[Revenue]]-Table1[[#This Row],[Cost]]</f>
        <v>1860.3399999999997</v>
      </c>
    </row>
    <row r="40" spans="1:9" x14ac:dyDescent="0.3">
      <c r="A40" s="8">
        <v>45433</v>
      </c>
      <c r="B40" s="2" t="s">
        <v>13</v>
      </c>
      <c r="C40" s="2" t="s">
        <v>19</v>
      </c>
      <c r="D40" s="2" t="s">
        <v>29</v>
      </c>
      <c r="E40" s="2">
        <v>67</v>
      </c>
      <c r="F40" s="3">
        <v>330.52</v>
      </c>
      <c r="G40" s="3">
        <f>Table1[[#This Row],[Units Sold]]*Table1[[#This Row],[Unit Price]]</f>
        <v>22144.84</v>
      </c>
      <c r="H40" s="3">
        <v>16106.46</v>
      </c>
      <c r="I40" s="9">
        <f>Table1[[#This Row],[Revenue]]-Table1[[#This Row],[Cost]]</f>
        <v>6038.380000000001</v>
      </c>
    </row>
    <row r="41" spans="1:9" x14ac:dyDescent="0.3">
      <c r="A41" s="8">
        <v>45406</v>
      </c>
      <c r="B41" s="2" t="s">
        <v>11</v>
      </c>
      <c r="C41" s="2" t="s">
        <v>15</v>
      </c>
      <c r="D41" s="2" t="s">
        <v>20</v>
      </c>
      <c r="E41" s="2">
        <v>54</v>
      </c>
      <c r="F41" s="3">
        <v>453.52</v>
      </c>
      <c r="G41" s="3">
        <f>Table1[[#This Row],[Units Sold]]*Table1[[#This Row],[Unit Price]]</f>
        <v>24490.079999999998</v>
      </c>
      <c r="H41" s="3">
        <v>16500.38</v>
      </c>
      <c r="I41" s="9">
        <f>Table1[[#This Row],[Revenue]]-Table1[[#This Row],[Cost]]</f>
        <v>7989.6999999999971</v>
      </c>
    </row>
    <row r="42" spans="1:9" x14ac:dyDescent="0.3">
      <c r="A42" s="8">
        <v>45312</v>
      </c>
      <c r="B42" s="2" t="s">
        <v>11</v>
      </c>
      <c r="C42" s="2" t="s">
        <v>18</v>
      </c>
      <c r="D42" s="2" t="s">
        <v>23</v>
      </c>
      <c r="E42" s="2">
        <v>64</v>
      </c>
      <c r="F42" s="3">
        <v>432.76</v>
      </c>
      <c r="G42" s="3">
        <f>Table1[[#This Row],[Units Sold]]*Table1[[#This Row],[Unit Price]]</f>
        <v>27696.639999999999</v>
      </c>
      <c r="H42" s="3">
        <v>16398.46</v>
      </c>
      <c r="I42" s="9">
        <f>Table1[[#This Row],[Revenue]]-Table1[[#This Row],[Cost]]</f>
        <v>11298.18</v>
      </c>
    </row>
    <row r="43" spans="1:9" x14ac:dyDescent="0.3">
      <c r="A43" s="8">
        <v>45339</v>
      </c>
      <c r="B43" s="2" t="s">
        <v>10</v>
      </c>
      <c r="C43" s="2" t="s">
        <v>19</v>
      </c>
      <c r="D43" s="2" t="s">
        <v>29</v>
      </c>
      <c r="E43" s="2">
        <v>64</v>
      </c>
      <c r="F43" s="3">
        <v>324.51</v>
      </c>
      <c r="G43" s="3">
        <f>Table1[[#This Row],[Units Sold]]*Table1[[#This Row],[Unit Price]]</f>
        <v>20768.64</v>
      </c>
      <c r="H43" s="3">
        <v>11855.66</v>
      </c>
      <c r="I43" s="9">
        <f>Table1[[#This Row],[Revenue]]-Table1[[#This Row],[Cost]]</f>
        <v>8912.98</v>
      </c>
    </row>
    <row r="44" spans="1:9" x14ac:dyDescent="0.3">
      <c r="A44" s="8">
        <v>45449</v>
      </c>
      <c r="B44" s="2" t="s">
        <v>13</v>
      </c>
      <c r="C44" s="2" t="s">
        <v>15</v>
      </c>
      <c r="D44" s="2" t="s">
        <v>24</v>
      </c>
      <c r="E44" s="2">
        <v>99</v>
      </c>
      <c r="F44" s="3">
        <v>375.12</v>
      </c>
      <c r="G44" s="3">
        <f>Table1[[#This Row],[Units Sold]]*Table1[[#This Row],[Unit Price]]</f>
        <v>37136.879999999997</v>
      </c>
      <c r="H44" s="3">
        <v>32726.09</v>
      </c>
      <c r="I44" s="9">
        <f>Table1[[#This Row],[Revenue]]-Table1[[#This Row],[Cost]]</f>
        <v>4410.7899999999972</v>
      </c>
    </row>
    <row r="45" spans="1:9" x14ac:dyDescent="0.3">
      <c r="A45" s="8">
        <v>45384</v>
      </c>
      <c r="B45" s="2" t="s">
        <v>12</v>
      </c>
      <c r="C45" s="2" t="s">
        <v>15</v>
      </c>
      <c r="D45" s="2" t="s">
        <v>20</v>
      </c>
      <c r="E45" s="2">
        <v>99</v>
      </c>
      <c r="F45" s="3">
        <v>490.26</v>
      </c>
      <c r="G45" s="3">
        <f>Table1[[#This Row],[Units Sold]]*Table1[[#This Row],[Unit Price]]</f>
        <v>48535.74</v>
      </c>
      <c r="H45" s="3">
        <v>25730.66</v>
      </c>
      <c r="I45" s="9">
        <f>Table1[[#This Row],[Revenue]]-Table1[[#This Row],[Cost]]</f>
        <v>22805.079999999998</v>
      </c>
    </row>
    <row r="46" spans="1:9" x14ac:dyDescent="0.3">
      <c r="A46" s="8">
        <v>45451</v>
      </c>
      <c r="B46" s="2" t="s">
        <v>12</v>
      </c>
      <c r="C46" s="2" t="s">
        <v>17</v>
      </c>
      <c r="D46" s="2" t="s">
        <v>25</v>
      </c>
      <c r="E46" s="2">
        <v>25</v>
      </c>
      <c r="F46" s="3">
        <v>200.37</v>
      </c>
      <c r="G46" s="3">
        <f>Table1[[#This Row],[Units Sold]]*Table1[[#This Row],[Unit Price]]</f>
        <v>5009.25</v>
      </c>
      <c r="H46" s="3">
        <v>4196.17</v>
      </c>
      <c r="I46" s="9">
        <f>Table1[[#This Row],[Revenue]]-Table1[[#This Row],[Cost]]</f>
        <v>813.07999999999993</v>
      </c>
    </row>
    <row r="47" spans="1:9" x14ac:dyDescent="0.3">
      <c r="A47" s="8">
        <v>45358</v>
      </c>
      <c r="B47" s="2" t="s">
        <v>11</v>
      </c>
      <c r="C47" s="2" t="s">
        <v>16</v>
      </c>
      <c r="D47" s="2" t="s">
        <v>32</v>
      </c>
      <c r="E47" s="2">
        <v>86</v>
      </c>
      <c r="F47" s="3">
        <v>182.53</v>
      </c>
      <c r="G47" s="3">
        <f>Table1[[#This Row],[Units Sold]]*Table1[[#This Row],[Unit Price]]</f>
        <v>15697.58</v>
      </c>
      <c r="H47" s="3">
        <v>9444.69</v>
      </c>
      <c r="I47" s="9">
        <f>Table1[[#This Row],[Revenue]]-Table1[[#This Row],[Cost]]</f>
        <v>6252.8899999999994</v>
      </c>
    </row>
    <row r="48" spans="1:9" x14ac:dyDescent="0.3">
      <c r="A48" s="8">
        <v>45421</v>
      </c>
      <c r="B48" s="2" t="s">
        <v>14</v>
      </c>
      <c r="C48" s="2" t="s">
        <v>18</v>
      </c>
      <c r="D48" s="2" t="s">
        <v>28</v>
      </c>
      <c r="E48" s="2">
        <v>9</v>
      </c>
      <c r="F48" s="3">
        <v>352.73</v>
      </c>
      <c r="G48" s="3">
        <f>Table1[[#This Row],[Units Sold]]*Table1[[#This Row],[Unit Price]]</f>
        <v>3174.57</v>
      </c>
      <c r="H48" s="3">
        <v>2043.78</v>
      </c>
      <c r="I48" s="9">
        <f>Table1[[#This Row],[Revenue]]-Table1[[#This Row],[Cost]]</f>
        <v>1130.7900000000002</v>
      </c>
    </row>
    <row r="49" spans="1:9" x14ac:dyDescent="0.3">
      <c r="A49" s="8">
        <v>45461</v>
      </c>
      <c r="B49" s="2" t="s">
        <v>14</v>
      </c>
      <c r="C49" s="2" t="s">
        <v>17</v>
      </c>
      <c r="D49" s="2" t="s">
        <v>25</v>
      </c>
      <c r="E49" s="2">
        <v>25</v>
      </c>
      <c r="F49" s="3">
        <v>307.7</v>
      </c>
      <c r="G49" s="3">
        <f>Table1[[#This Row],[Units Sold]]*Table1[[#This Row],[Unit Price]]</f>
        <v>7692.5</v>
      </c>
      <c r="H49" s="3">
        <v>4097.32</v>
      </c>
      <c r="I49" s="9">
        <f>Table1[[#This Row],[Revenue]]-Table1[[#This Row],[Cost]]</f>
        <v>3595.1800000000003</v>
      </c>
    </row>
    <row r="50" spans="1:9" x14ac:dyDescent="0.3">
      <c r="A50" s="8">
        <v>45426</v>
      </c>
      <c r="B50" s="2" t="s">
        <v>12</v>
      </c>
      <c r="C50" s="2" t="s">
        <v>19</v>
      </c>
      <c r="D50" s="2" t="s">
        <v>33</v>
      </c>
      <c r="E50" s="2">
        <v>20</v>
      </c>
      <c r="F50" s="3">
        <v>326.73</v>
      </c>
      <c r="G50" s="3">
        <f>Table1[[#This Row],[Units Sold]]*Table1[[#This Row],[Unit Price]]</f>
        <v>6534.6</v>
      </c>
      <c r="H50" s="3">
        <v>5102.13</v>
      </c>
      <c r="I50" s="9">
        <f>Table1[[#This Row],[Revenue]]-Table1[[#This Row],[Cost]]</f>
        <v>1432.4700000000003</v>
      </c>
    </row>
    <row r="51" spans="1:9" x14ac:dyDescent="0.3">
      <c r="A51" s="8">
        <v>45435</v>
      </c>
      <c r="B51" s="2" t="s">
        <v>11</v>
      </c>
      <c r="C51" s="2" t="s">
        <v>19</v>
      </c>
      <c r="D51" s="2" t="s">
        <v>29</v>
      </c>
      <c r="E51" s="2">
        <v>87</v>
      </c>
      <c r="F51" s="3">
        <v>18.670000000000002</v>
      </c>
      <c r="G51" s="3">
        <f>Table1[[#This Row],[Units Sold]]*Table1[[#This Row],[Unit Price]]</f>
        <v>1624.2900000000002</v>
      </c>
      <c r="H51" s="3">
        <v>1188.24</v>
      </c>
      <c r="I51" s="9">
        <f>Table1[[#This Row],[Revenue]]-Table1[[#This Row],[Cost]]</f>
        <v>436.05000000000018</v>
      </c>
    </row>
    <row r="52" spans="1:9" x14ac:dyDescent="0.3">
      <c r="A52" s="8">
        <v>45323</v>
      </c>
      <c r="B52" s="2" t="s">
        <v>11</v>
      </c>
      <c r="C52" s="2" t="s">
        <v>17</v>
      </c>
      <c r="D52" s="2" t="s">
        <v>30</v>
      </c>
      <c r="E52" s="2">
        <v>58</v>
      </c>
      <c r="F52" s="3">
        <v>273.61</v>
      </c>
      <c r="G52" s="3">
        <f>Table1[[#This Row],[Units Sold]]*Table1[[#This Row],[Unit Price]]</f>
        <v>15869.380000000001</v>
      </c>
      <c r="H52" s="3">
        <v>9753.58</v>
      </c>
      <c r="I52" s="9">
        <f>Table1[[#This Row],[Revenue]]-Table1[[#This Row],[Cost]]</f>
        <v>6115.8000000000011</v>
      </c>
    </row>
    <row r="53" spans="1:9" x14ac:dyDescent="0.3">
      <c r="A53" s="8">
        <v>45349</v>
      </c>
      <c r="B53" s="2" t="s">
        <v>14</v>
      </c>
      <c r="C53" s="2" t="s">
        <v>18</v>
      </c>
      <c r="D53" s="2" t="s">
        <v>34</v>
      </c>
      <c r="E53" s="2">
        <v>70</v>
      </c>
      <c r="F53" s="3">
        <v>155.12</v>
      </c>
      <c r="G53" s="3">
        <f>Table1[[#This Row],[Units Sold]]*Table1[[#This Row],[Unit Price]]</f>
        <v>10858.4</v>
      </c>
      <c r="H53" s="3">
        <v>7761.94</v>
      </c>
      <c r="I53" s="9">
        <f>Table1[[#This Row],[Revenue]]-Table1[[#This Row],[Cost]]</f>
        <v>3096.46</v>
      </c>
    </row>
    <row r="54" spans="1:9" x14ac:dyDescent="0.3">
      <c r="A54" s="8">
        <v>45392</v>
      </c>
      <c r="B54" s="2" t="s">
        <v>12</v>
      </c>
      <c r="C54" s="2" t="s">
        <v>15</v>
      </c>
      <c r="D54" s="2" t="s">
        <v>31</v>
      </c>
      <c r="E54" s="2">
        <v>68</v>
      </c>
      <c r="F54" s="3">
        <v>421.8</v>
      </c>
      <c r="G54" s="3">
        <f>Table1[[#This Row],[Units Sold]]*Table1[[#This Row],[Unit Price]]</f>
        <v>28682.400000000001</v>
      </c>
      <c r="H54" s="3">
        <v>16571.310000000001</v>
      </c>
      <c r="I54" s="9">
        <f>Table1[[#This Row],[Revenue]]-Table1[[#This Row],[Cost]]</f>
        <v>12111.09</v>
      </c>
    </row>
    <row r="55" spans="1:9" x14ac:dyDescent="0.3">
      <c r="A55" s="8">
        <v>45385</v>
      </c>
      <c r="B55" s="2" t="s">
        <v>10</v>
      </c>
      <c r="C55" s="2" t="s">
        <v>19</v>
      </c>
      <c r="D55" s="2" t="s">
        <v>33</v>
      </c>
      <c r="E55" s="2">
        <v>30</v>
      </c>
      <c r="F55" s="3">
        <v>25.33</v>
      </c>
      <c r="G55" s="3">
        <f>Table1[[#This Row],[Units Sold]]*Table1[[#This Row],[Unit Price]]</f>
        <v>759.9</v>
      </c>
      <c r="H55" s="3">
        <v>501.18</v>
      </c>
      <c r="I55" s="9">
        <f>Table1[[#This Row],[Revenue]]-Table1[[#This Row],[Cost]]</f>
        <v>258.71999999999997</v>
      </c>
    </row>
    <row r="56" spans="1:9" x14ac:dyDescent="0.3">
      <c r="A56" s="8">
        <v>45310</v>
      </c>
      <c r="B56" s="2" t="s">
        <v>9</v>
      </c>
      <c r="C56" s="2" t="s">
        <v>16</v>
      </c>
      <c r="D56" s="2" t="s">
        <v>32</v>
      </c>
      <c r="E56" s="2">
        <v>90</v>
      </c>
      <c r="F56" s="3">
        <v>17.55</v>
      </c>
      <c r="G56" s="3">
        <f>Table1[[#This Row],[Units Sold]]*Table1[[#This Row],[Unit Price]]</f>
        <v>1579.5</v>
      </c>
      <c r="H56" s="3">
        <v>1397.95</v>
      </c>
      <c r="I56" s="9">
        <f>Table1[[#This Row],[Revenue]]-Table1[[#This Row],[Cost]]</f>
        <v>181.54999999999995</v>
      </c>
    </row>
    <row r="57" spans="1:9" x14ac:dyDescent="0.3">
      <c r="A57" s="8">
        <v>45314</v>
      </c>
      <c r="B57" s="2" t="s">
        <v>12</v>
      </c>
      <c r="C57" s="2" t="s">
        <v>19</v>
      </c>
      <c r="D57" s="2" t="s">
        <v>33</v>
      </c>
      <c r="E57" s="2">
        <v>1</v>
      </c>
      <c r="F57" s="3">
        <v>90.78</v>
      </c>
      <c r="G57" s="3">
        <f>Table1[[#This Row],[Units Sold]]*Table1[[#This Row],[Unit Price]]</f>
        <v>90.78</v>
      </c>
      <c r="H57" s="3">
        <v>51.07</v>
      </c>
      <c r="I57" s="9">
        <f>Table1[[#This Row],[Revenue]]-Table1[[#This Row],[Cost]]</f>
        <v>39.71</v>
      </c>
    </row>
    <row r="58" spans="1:9" x14ac:dyDescent="0.3">
      <c r="A58" s="8">
        <v>45325</v>
      </c>
      <c r="B58" s="2" t="s">
        <v>11</v>
      </c>
      <c r="C58" s="2" t="s">
        <v>18</v>
      </c>
      <c r="D58" s="2" t="s">
        <v>28</v>
      </c>
      <c r="E58" s="2">
        <v>1</v>
      </c>
      <c r="F58" s="3">
        <v>477.66</v>
      </c>
      <c r="G58" s="3">
        <f>Table1[[#This Row],[Units Sold]]*Table1[[#This Row],[Unit Price]]</f>
        <v>477.66</v>
      </c>
      <c r="H58" s="3">
        <v>379.82</v>
      </c>
      <c r="I58" s="9">
        <f>Table1[[#This Row],[Revenue]]-Table1[[#This Row],[Cost]]</f>
        <v>97.840000000000032</v>
      </c>
    </row>
    <row r="59" spans="1:9" x14ac:dyDescent="0.3">
      <c r="A59" s="8">
        <v>45360</v>
      </c>
      <c r="B59" s="2" t="s">
        <v>11</v>
      </c>
      <c r="C59" s="2" t="s">
        <v>15</v>
      </c>
      <c r="D59" s="2" t="s">
        <v>20</v>
      </c>
      <c r="E59" s="2">
        <v>67</v>
      </c>
      <c r="F59" s="3">
        <v>127.63</v>
      </c>
      <c r="G59" s="3">
        <f>Table1[[#This Row],[Units Sold]]*Table1[[#This Row],[Unit Price]]</f>
        <v>8551.2099999999991</v>
      </c>
      <c r="H59" s="3">
        <v>5493.2</v>
      </c>
      <c r="I59" s="9">
        <f>Table1[[#This Row],[Revenue]]-Table1[[#This Row],[Cost]]</f>
        <v>3058.0099999999993</v>
      </c>
    </row>
    <row r="60" spans="1:9" x14ac:dyDescent="0.3">
      <c r="A60" s="8">
        <v>45377</v>
      </c>
      <c r="B60" s="2" t="s">
        <v>12</v>
      </c>
      <c r="C60" s="2" t="s">
        <v>15</v>
      </c>
      <c r="D60" s="2" t="s">
        <v>24</v>
      </c>
      <c r="E60" s="2">
        <v>92</v>
      </c>
      <c r="F60" s="3">
        <v>27.77</v>
      </c>
      <c r="G60" s="3">
        <f>Table1[[#This Row],[Units Sold]]*Table1[[#This Row],[Unit Price]]</f>
        <v>2554.84</v>
      </c>
      <c r="H60" s="3">
        <v>1319.04</v>
      </c>
      <c r="I60" s="9">
        <f>Table1[[#This Row],[Revenue]]-Table1[[#This Row],[Cost]]</f>
        <v>1235.8000000000002</v>
      </c>
    </row>
    <row r="61" spans="1:9" x14ac:dyDescent="0.3">
      <c r="A61" s="8">
        <v>45435</v>
      </c>
      <c r="B61" s="2" t="s">
        <v>14</v>
      </c>
      <c r="C61" s="2" t="s">
        <v>16</v>
      </c>
      <c r="D61" s="2" t="s">
        <v>21</v>
      </c>
      <c r="E61" s="2">
        <v>39</v>
      </c>
      <c r="F61" s="3">
        <v>176.42</v>
      </c>
      <c r="G61" s="3">
        <f>Table1[[#This Row],[Units Sold]]*Table1[[#This Row],[Unit Price]]</f>
        <v>6880.3799999999992</v>
      </c>
      <c r="H61" s="3">
        <v>4719.04</v>
      </c>
      <c r="I61" s="9">
        <f>Table1[[#This Row],[Revenue]]-Table1[[#This Row],[Cost]]</f>
        <v>2161.3399999999992</v>
      </c>
    </row>
    <row r="62" spans="1:9" x14ac:dyDescent="0.3">
      <c r="A62" s="8">
        <v>45392</v>
      </c>
      <c r="B62" s="2" t="s">
        <v>14</v>
      </c>
      <c r="C62" s="2" t="s">
        <v>16</v>
      </c>
      <c r="D62" s="2" t="s">
        <v>26</v>
      </c>
      <c r="E62" s="2">
        <v>69</v>
      </c>
      <c r="F62" s="3">
        <v>443.91</v>
      </c>
      <c r="G62" s="3">
        <f>Table1[[#This Row],[Units Sold]]*Table1[[#This Row],[Unit Price]]</f>
        <v>30629.79</v>
      </c>
      <c r="H62" s="3">
        <v>18511.34</v>
      </c>
      <c r="I62" s="9">
        <f>Table1[[#This Row],[Revenue]]-Table1[[#This Row],[Cost]]</f>
        <v>12118.45</v>
      </c>
    </row>
    <row r="63" spans="1:9" x14ac:dyDescent="0.3">
      <c r="A63" s="8">
        <v>45429</v>
      </c>
      <c r="B63" s="2" t="s">
        <v>14</v>
      </c>
      <c r="C63" s="2" t="s">
        <v>17</v>
      </c>
      <c r="D63" s="2" t="s">
        <v>25</v>
      </c>
      <c r="E63" s="2">
        <v>96</v>
      </c>
      <c r="F63" s="3">
        <v>428.96</v>
      </c>
      <c r="G63" s="3">
        <f>Table1[[#This Row],[Units Sold]]*Table1[[#This Row],[Unit Price]]</f>
        <v>41180.159999999996</v>
      </c>
      <c r="H63" s="3">
        <v>31440.12</v>
      </c>
      <c r="I63" s="9">
        <f>Table1[[#This Row],[Revenue]]-Table1[[#This Row],[Cost]]</f>
        <v>9740.0399999999972</v>
      </c>
    </row>
    <row r="64" spans="1:9" x14ac:dyDescent="0.3">
      <c r="A64" s="8">
        <v>45295</v>
      </c>
      <c r="B64" s="2" t="s">
        <v>14</v>
      </c>
      <c r="C64" s="2" t="s">
        <v>18</v>
      </c>
      <c r="D64" s="2" t="s">
        <v>23</v>
      </c>
      <c r="E64" s="2">
        <v>84</v>
      </c>
      <c r="F64" s="3">
        <v>289.86</v>
      </c>
      <c r="G64" s="3">
        <f>Table1[[#This Row],[Units Sold]]*Table1[[#This Row],[Unit Price]]</f>
        <v>24348.240000000002</v>
      </c>
      <c r="H64" s="3">
        <v>15954.62</v>
      </c>
      <c r="I64" s="9">
        <f>Table1[[#This Row],[Revenue]]-Table1[[#This Row],[Cost]]</f>
        <v>8393.6200000000008</v>
      </c>
    </row>
    <row r="65" spans="1:9" x14ac:dyDescent="0.3">
      <c r="A65" s="8">
        <v>45415</v>
      </c>
      <c r="B65" s="2" t="s">
        <v>12</v>
      </c>
      <c r="C65" s="2" t="s">
        <v>18</v>
      </c>
      <c r="D65" s="2" t="s">
        <v>28</v>
      </c>
      <c r="E65" s="2">
        <v>51</v>
      </c>
      <c r="F65" s="3">
        <v>411.22</v>
      </c>
      <c r="G65" s="3">
        <f>Table1[[#This Row],[Units Sold]]*Table1[[#This Row],[Unit Price]]</f>
        <v>20972.22</v>
      </c>
      <c r="H65" s="3">
        <v>15737.05</v>
      </c>
      <c r="I65" s="9">
        <f>Table1[[#This Row],[Revenue]]-Table1[[#This Row],[Cost]]</f>
        <v>5235.1700000000019</v>
      </c>
    </row>
    <row r="66" spans="1:9" x14ac:dyDescent="0.3">
      <c r="A66" s="8">
        <v>45356</v>
      </c>
      <c r="B66" s="2" t="s">
        <v>12</v>
      </c>
      <c r="C66" s="2" t="s">
        <v>16</v>
      </c>
      <c r="D66" s="2" t="s">
        <v>32</v>
      </c>
      <c r="E66" s="2">
        <v>44</v>
      </c>
      <c r="F66" s="3">
        <v>140.61000000000001</v>
      </c>
      <c r="G66" s="3">
        <f>Table1[[#This Row],[Units Sold]]*Table1[[#This Row],[Unit Price]]</f>
        <v>6186.84</v>
      </c>
      <c r="H66" s="3">
        <v>3624.47</v>
      </c>
      <c r="I66" s="9">
        <f>Table1[[#This Row],[Revenue]]-Table1[[#This Row],[Cost]]</f>
        <v>2562.3700000000003</v>
      </c>
    </row>
    <row r="67" spans="1:9" x14ac:dyDescent="0.3">
      <c r="A67" s="8">
        <v>45337</v>
      </c>
      <c r="B67" s="2" t="s">
        <v>14</v>
      </c>
      <c r="C67" s="2" t="s">
        <v>15</v>
      </c>
      <c r="D67" s="2" t="s">
        <v>20</v>
      </c>
      <c r="E67" s="2">
        <v>35</v>
      </c>
      <c r="F67" s="3">
        <v>171.59</v>
      </c>
      <c r="G67" s="3">
        <f>Table1[[#This Row],[Units Sold]]*Table1[[#This Row],[Unit Price]]</f>
        <v>6005.6500000000005</v>
      </c>
      <c r="H67" s="3">
        <v>4578.04</v>
      </c>
      <c r="I67" s="9">
        <f>Table1[[#This Row],[Revenue]]-Table1[[#This Row],[Cost]]</f>
        <v>1427.6100000000006</v>
      </c>
    </row>
    <row r="68" spans="1:9" x14ac:dyDescent="0.3">
      <c r="A68" s="8">
        <v>45384</v>
      </c>
      <c r="B68" s="2" t="s">
        <v>14</v>
      </c>
      <c r="C68" s="2" t="s">
        <v>16</v>
      </c>
      <c r="D68" s="2" t="s">
        <v>26</v>
      </c>
      <c r="E68" s="2">
        <v>34</v>
      </c>
      <c r="F68" s="3">
        <v>134.04</v>
      </c>
      <c r="G68" s="3">
        <f>Table1[[#This Row],[Units Sold]]*Table1[[#This Row],[Unit Price]]</f>
        <v>4557.3599999999997</v>
      </c>
      <c r="H68" s="3">
        <v>3182.93</v>
      </c>
      <c r="I68" s="9">
        <f>Table1[[#This Row],[Revenue]]-Table1[[#This Row],[Cost]]</f>
        <v>1374.4299999999998</v>
      </c>
    </row>
    <row r="69" spans="1:9" x14ac:dyDescent="0.3">
      <c r="A69" s="8">
        <v>45349</v>
      </c>
      <c r="B69" s="2" t="s">
        <v>13</v>
      </c>
      <c r="C69" s="2" t="s">
        <v>16</v>
      </c>
      <c r="D69" s="2" t="s">
        <v>21</v>
      </c>
      <c r="E69" s="2">
        <v>75</v>
      </c>
      <c r="F69" s="3">
        <v>439.35</v>
      </c>
      <c r="G69" s="3">
        <f>Table1[[#This Row],[Units Sold]]*Table1[[#This Row],[Unit Price]]</f>
        <v>32951.25</v>
      </c>
      <c r="H69" s="3">
        <v>26164.23</v>
      </c>
      <c r="I69" s="9">
        <f>Table1[[#This Row],[Revenue]]-Table1[[#This Row],[Cost]]</f>
        <v>6787.02</v>
      </c>
    </row>
    <row r="70" spans="1:9" x14ac:dyDescent="0.3">
      <c r="A70" s="8">
        <v>45312</v>
      </c>
      <c r="B70" s="2" t="s">
        <v>13</v>
      </c>
      <c r="C70" s="2" t="s">
        <v>18</v>
      </c>
      <c r="D70" s="2" t="s">
        <v>34</v>
      </c>
      <c r="E70" s="2">
        <v>73</v>
      </c>
      <c r="F70" s="3">
        <v>286.42</v>
      </c>
      <c r="G70" s="3">
        <f>Table1[[#This Row],[Units Sold]]*Table1[[#This Row],[Unit Price]]</f>
        <v>20908.66</v>
      </c>
      <c r="H70" s="3">
        <v>15271.05</v>
      </c>
      <c r="I70" s="9">
        <f>Table1[[#This Row],[Revenue]]-Table1[[#This Row],[Cost]]</f>
        <v>5637.6100000000006</v>
      </c>
    </row>
    <row r="71" spans="1:9" x14ac:dyDescent="0.3">
      <c r="A71" s="8">
        <v>45390</v>
      </c>
      <c r="B71" s="2" t="s">
        <v>9</v>
      </c>
      <c r="C71" s="2" t="s">
        <v>16</v>
      </c>
      <c r="D71" s="2" t="s">
        <v>21</v>
      </c>
      <c r="E71" s="2">
        <v>96</v>
      </c>
      <c r="F71" s="3">
        <v>173.7</v>
      </c>
      <c r="G71" s="3">
        <f>Table1[[#This Row],[Units Sold]]*Table1[[#This Row],[Unit Price]]</f>
        <v>16675.199999999997</v>
      </c>
      <c r="H71" s="3">
        <v>14545.83</v>
      </c>
      <c r="I71" s="9">
        <f>Table1[[#This Row],[Revenue]]-Table1[[#This Row],[Cost]]</f>
        <v>2129.3699999999972</v>
      </c>
    </row>
    <row r="72" spans="1:9" x14ac:dyDescent="0.3">
      <c r="A72" s="8">
        <v>45328</v>
      </c>
      <c r="B72" s="2" t="s">
        <v>9</v>
      </c>
      <c r="C72" s="2" t="s">
        <v>18</v>
      </c>
      <c r="D72" s="2" t="s">
        <v>23</v>
      </c>
      <c r="E72" s="2">
        <v>13</v>
      </c>
      <c r="F72" s="3">
        <v>371.25</v>
      </c>
      <c r="G72" s="3">
        <f>Table1[[#This Row],[Units Sold]]*Table1[[#This Row],[Unit Price]]</f>
        <v>4826.25</v>
      </c>
      <c r="H72" s="3">
        <v>2873.04</v>
      </c>
      <c r="I72" s="9">
        <f>Table1[[#This Row],[Revenue]]-Table1[[#This Row],[Cost]]</f>
        <v>1953.21</v>
      </c>
    </row>
    <row r="73" spans="1:9" x14ac:dyDescent="0.3">
      <c r="A73" s="8">
        <v>45321</v>
      </c>
      <c r="B73" s="2" t="s">
        <v>12</v>
      </c>
      <c r="C73" s="2" t="s">
        <v>18</v>
      </c>
      <c r="D73" s="2" t="s">
        <v>34</v>
      </c>
      <c r="E73" s="2">
        <v>84</v>
      </c>
      <c r="F73" s="3">
        <v>414.1</v>
      </c>
      <c r="G73" s="3">
        <f>Table1[[#This Row],[Units Sold]]*Table1[[#This Row],[Unit Price]]</f>
        <v>34784.400000000001</v>
      </c>
      <c r="H73" s="3">
        <v>21845.29</v>
      </c>
      <c r="I73" s="9">
        <f>Table1[[#This Row],[Revenue]]-Table1[[#This Row],[Cost]]</f>
        <v>12939.11</v>
      </c>
    </row>
    <row r="74" spans="1:9" x14ac:dyDescent="0.3">
      <c r="A74" s="8">
        <v>45310</v>
      </c>
      <c r="B74" s="2" t="s">
        <v>12</v>
      </c>
      <c r="C74" s="2" t="s">
        <v>19</v>
      </c>
      <c r="D74" s="2" t="s">
        <v>33</v>
      </c>
      <c r="E74" s="2">
        <v>19</v>
      </c>
      <c r="F74" s="3">
        <v>50.19</v>
      </c>
      <c r="G74" s="3">
        <f>Table1[[#This Row],[Units Sold]]*Table1[[#This Row],[Unit Price]]</f>
        <v>953.6099999999999</v>
      </c>
      <c r="H74" s="3">
        <v>598.61</v>
      </c>
      <c r="I74" s="9">
        <f>Table1[[#This Row],[Revenue]]-Table1[[#This Row],[Cost]]</f>
        <v>354.99999999999989</v>
      </c>
    </row>
    <row r="75" spans="1:9" x14ac:dyDescent="0.3">
      <c r="A75" s="8">
        <v>45419</v>
      </c>
      <c r="B75" s="2" t="s">
        <v>9</v>
      </c>
      <c r="C75" s="2" t="s">
        <v>17</v>
      </c>
      <c r="D75" s="2" t="s">
        <v>25</v>
      </c>
      <c r="E75" s="2">
        <v>16</v>
      </c>
      <c r="F75" s="3">
        <v>226.98</v>
      </c>
      <c r="G75" s="3">
        <f>Table1[[#This Row],[Units Sold]]*Table1[[#This Row],[Unit Price]]</f>
        <v>3631.68</v>
      </c>
      <c r="H75" s="3">
        <v>2241.7800000000002</v>
      </c>
      <c r="I75" s="9">
        <f>Table1[[#This Row],[Revenue]]-Table1[[#This Row],[Cost]]</f>
        <v>1389.8999999999996</v>
      </c>
    </row>
    <row r="76" spans="1:9" x14ac:dyDescent="0.3">
      <c r="A76" s="8">
        <v>45316</v>
      </c>
      <c r="B76" s="2" t="s">
        <v>9</v>
      </c>
      <c r="C76" s="2" t="s">
        <v>17</v>
      </c>
      <c r="D76" s="2" t="s">
        <v>30</v>
      </c>
      <c r="E76" s="2">
        <v>53</v>
      </c>
      <c r="F76" s="3">
        <v>396.83</v>
      </c>
      <c r="G76" s="3">
        <f>Table1[[#This Row],[Units Sold]]*Table1[[#This Row],[Unit Price]]</f>
        <v>21031.989999999998</v>
      </c>
      <c r="H76" s="3">
        <v>17158.89</v>
      </c>
      <c r="I76" s="9">
        <f>Table1[[#This Row],[Revenue]]-Table1[[#This Row],[Cost]]</f>
        <v>3873.0999999999985</v>
      </c>
    </row>
    <row r="77" spans="1:9" x14ac:dyDescent="0.3">
      <c r="A77" s="8">
        <v>45400</v>
      </c>
      <c r="B77" s="2" t="s">
        <v>13</v>
      </c>
      <c r="C77" s="2" t="s">
        <v>16</v>
      </c>
      <c r="D77" s="2" t="s">
        <v>26</v>
      </c>
      <c r="E77" s="2">
        <v>39</v>
      </c>
      <c r="F77" s="3">
        <v>497.99</v>
      </c>
      <c r="G77" s="3">
        <f>Table1[[#This Row],[Units Sold]]*Table1[[#This Row],[Unit Price]]</f>
        <v>19421.61</v>
      </c>
      <c r="H77" s="3">
        <v>10144.85</v>
      </c>
      <c r="I77" s="9">
        <f>Table1[[#This Row],[Revenue]]-Table1[[#This Row],[Cost]]</f>
        <v>9276.76</v>
      </c>
    </row>
    <row r="78" spans="1:9" x14ac:dyDescent="0.3">
      <c r="A78" s="8">
        <v>45454</v>
      </c>
      <c r="B78" s="2" t="s">
        <v>13</v>
      </c>
      <c r="C78" s="2" t="s">
        <v>17</v>
      </c>
      <c r="D78" s="2" t="s">
        <v>22</v>
      </c>
      <c r="E78" s="2">
        <v>18</v>
      </c>
      <c r="F78" s="3">
        <v>484.48</v>
      </c>
      <c r="G78" s="3">
        <f>Table1[[#This Row],[Units Sold]]*Table1[[#This Row],[Unit Price]]</f>
        <v>8720.64</v>
      </c>
      <c r="H78" s="3">
        <v>6760.34</v>
      </c>
      <c r="I78" s="9">
        <f>Table1[[#This Row],[Revenue]]-Table1[[#This Row],[Cost]]</f>
        <v>1960.2999999999993</v>
      </c>
    </row>
    <row r="79" spans="1:9" x14ac:dyDescent="0.3">
      <c r="A79" s="8">
        <v>45436</v>
      </c>
      <c r="B79" s="2" t="s">
        <v>13</v>
      </c>
      <c r="C79" s="2" t="s">
        <v>15</v>
      </c>
      <c r="D79" s="2" t="s">
        <v>24</v>
      </c>
      <c r="E79" s="2">
        <v>9</v>
      </c>
      <c r="F79" s="3">
        <v>411.82</v>
      </c>
      <c r="G79" s="3">
        <f>Table1[[#This Row],[Units Sold]]*Table1[[#This Row],[Unit Price]]</f>
        <v>3706.38</v>
      </c>
      <c r="H79" s="3">
        <v>2900.23</v>
      </c>
      <c r="I79" s="9">
        <f>Table1[[#This Row],[Revenue]]-Table1[[#This Row],[Cost]]</f>
        <v>806.15000000000009</v>
      </c>
    </row>
    <row r="80" spans="1:9" x14ac:dyDescent="0.3">
      <c r="A80" s="8">
        <v>45296</v>
      </c>
      <c r="B80" s="2" t="s">
        <v>13</v>
      </c>
      <c r="C80" s="2" t="s">
        <v>15</v>
      </c>
      <c r="D80" s="2" t="s">
        <v>24</v>
      </c>
      <c r="E80" s="2">
        <v>83</v>
      </c>
      <c r="F80" s="3">
        <v>292.75</v>
      </c>
      <c r="G80" s="3">
        <f>Table1[[#This Row],[Units Sold]]*Table1[[#This Row],[Unit Price]]</f>
        <v>24298.25</v>
      </c>
      <c r="H80" s="3">
        <v>20538.23</v>
      </c>
      <c r="I80" s="9">
        <f>Table1[[#This Row],[Revenue]]-Table1[[#This Row],[Cost]]</f>
        <v>3760.0200000000004</v>
      </c>
    </row>
    <row r="81" spans="1:9" x14ac:dyDescent="0.3">
      <c r="A81" s="8">
        <v>45377</v>
      </c>
      <c r="B81" s="2" t="s">
        <v>9</v>
      </c>
      <c r="C81" s="2" t="s">
        <v>18</v>
      </c>
      <c r="D81" s="2" t="s">
        <v>23</v>
      </c>
      <c r="E81" s="2">
        <v>71</v>
      </c>
      <c r="F81" s="3">
        <v>493.07</v>
      </c>
      <c r="G81" s="3">
        <f>Table1[[#This Row],[Units Sold]]*Table1[[#This Row],[Unit Price]]</f>
        <v>35007.97</v>
      </c>
      <c r="H81" s="3">
        <v>28053.68</v>
      </c>
      <c r="I81" s="9">
        <f>Table1[[#This Row],[Revenue]]-Table1[[#This Row],[Cost]]</f>
        <v>6954.2900000000009</v>
      </c>
    </row>
    <row r="82" spans="1:9" x14ac:dyDescent="0.3">
      <c r="A82" s="8">
        <v>45361</v>
      </c>
      <c r="B82" s="2" t="s">
        <v>9</v>
      </c>
      <c r="C82" s="2" t="s">
        <v>17</v>
      </c>
      <c r="D82" s="2" t="s">
        <v>30</v>
      </c>
      <c r="E82" s="2">
        <v>54</v>
      </c>
      <c r="F82" s="3">
        <v>354.02</v>
      </c>
      <c r="G82" s="3">
        <f>Table1[[#This Row],[Units Sold]]*Table1[[#This Row],[Unit Price]]</f>
        <v>19117.079999999998</v>
      </c>
      <c r="H82" s="3">
        <v>11460.49</v>
      </c>
      <c r="I82" s="9">
        <f>Table1[[#This Row],[Revenue]]-Table1[[#This Row],[Cost]]</f>
        <v>7656.5899999999983</v>
      </c>
    </row>
    <row r="83" spans="1:9" x14ac:dyDescent="0.3">
      <c r="A83" s="8">
        <v>45310</v>
      </c>
      <c r="B83" s="2" t="s">
        <v>11</v>
      </c>
      <c r="C83" s="2" t="s">
        <v>17</v>
      </c>
      <c r="D83" s="2" t="s">
        <v>30</v>
      </c>
      <c r="E83" s="2">
        <v>13</v>
      </c>
      <c r="F83" s="3">
        <v>205.58</v>
      </c>
      <c r="G83" s="3">
        <f>Table1[[#This Row],[Units Sold]]*Table1[[#This Row],[Unit Price]]</f>
        <v>2672.54</v>
      </c>
      <c r="H83" s="3">
        <v>1947.18</v>
      </c>
      <c r="I83" s="9">
        <f>Table1[[#This Row],[Revenue]]-Table1[[#This Row],[Cost]]</f>
        <v>725.3599999999999</v>
      </c>
    </row>
    <row r="84" spans="1:9" x14ac:dyDescent="0.3">
      <c r="A84" s="8">
        <v>45439</v>
      </c>
      <c r="B84" s="2" t="s">
        <v>9</v>
      </c>
      <c r="C84" s="2" t="s">
        <v>15</v>
      </c>
      <c r="D84" s="2" t="s">
        <v>20</v>
      </c>
      <c r="E84" s="2">
        <v>39</v>
      </c>
      <c r="F84" s="3">
        <v>374.29</v>
      </c>
      <c r="G84" s="3">
        <f>Table1[[#This Row],[Units Sold]]*Table1[[#This Row],[Unit Price]]</f>
        <v>14597.310000000001</v>
      </c>
      <c r="H84" s="3">
        <v>10704.9</v>
      </c>
      <c r="I84" s="9">
        <f>Table1[[#This Row],[Revenue]]-Table1[[#This Row],[Cost]]</f>
        <v>3892.4100000000017</v>
      </c>
    </row>
    <row r="85" spans="1:9" x14ac:dyDescent="0.3">
      <c r="A85" s="8">
        <v>45404</v>
      </c>
      <c r="B85" s="2" t="s">
        <v>12</v>
      </c>
      <c r="C85" s="2" t="s">
        <v>18</v>
      </c>
      <c r="D85" s="2" t="s">
        <v>34</v>
      </c>
      <c r="E85" s="2">
        <v>6</v>
      </c>
      <c r="F85" s="3">
        <v>402.04</v>
      </c>
      <c r="G85" s="3">
        <f>Table1[[#This Row],[Units Sold]]*Table1[[#This Row],[Unit Price]]</f>
        <v>2412.2400000000002</v>
      </c>
      <c r="H85" s="3">
        <v>2149.69</v>
      </c>
      <c r="I85" s="9">
        <f>Table1[[#This Row],[Revenue]]-Table1[[#This Row],[Cost]]</f>
        <v>262.55000000000018</v>
      </c>
    </row>
    <row r="86" spans="1:9" x14ac:dyDescent="0.3">
      <c r="A86" s="8">
        <v>45464</v>
      </c>
      <c r="B86" s="2" t="s">
        <v>13</v>
      </c>
      <c r="C86" s="2" t="s">
        <v>15</v>
      </c>
      <c r="D86" s="2" t="s">
        <v>24</v>
      </c>
      <c r="E86" s="2">
        <v>85</v>
      </c>
      <c r="F86" s="3">
        <v>496.52</v>
      </c>
      <c r="G86" s="3">
        <f>Table1[[#This Row],[Units Sold]]*Table1[[#This Row],[Unit Price]]</f>
        <v>42204.2</v>
      </c>
      <c r="H86" s="3">
        <v>22347.91</v>
      </c>
      <c r="I86" s="9">
        <f>Table1[[#This Row],[Revenue]]-Table1[[#This Row],[Cost]]</f>
        <v>19856.289999999997</v>
      </c>
    </row>
    <row r="87" spans="1:9" x14ac:dyDescent="0.3">
      <c r="A87" s="8">
        <v>45438</v>
      </c>
      <c r="B87" s="2" t="s">
        <v>9</v>
      </c>
      <c r="C87" s="2" t="s">
        <v>18</v>
      </c>
      <c r="D87" s="2" t="s">
        <v>34</v>
      </c>
      <c r="E87" s="2">
        <v>47</v>
      </c>
      <c r="F87" s="3">
        <v>316.55</v>
      </c>
      <c r="G87" s="3">
        <f>Table1[[#This Row],[Units Sold]]*Table1[[#This Row],[Unit Price]]</f>
        <v>14877.85</v>
      </c>
      <c r="H87" s="3">
        <v>11579.42</v>
      </c>
      <c r="I87" s="9">
        <f>Table1[[#This Row],[Revenue]]-Table1[[#This Row],[Cost]]</f>
        <v>3298.4300000000003</v>
      </c>
    </row>
    <row r="88" spans="1:9" x14ac:dyDescent="0.3">
      <c r="A88" s="8">
        <v>45450</v>
      </c>
      <c r="B88" s="2" t="s">
        <v>12</v>
      </c>
      <c r="C88" s="2" t="s">
        <v>15</v>
      </c>
      <c r="D88" s="2" t="s">
        <v>24</v>
      </c>
      <c r="E88" s="2">
        <v>3</v>
      </c>
      <c r="F88" s="3">
        <v>451.07</v>
      </c>
      <c r="G88" s="3">
        <f>Table1[[#This Row],[Units Sold]]*Table1[[#This Row],[Unit Price]]</f>
        <v>1353.21</v>
      </c>
      <c r="H88" s="3">
        <v>701.2</v>
      </c>
      <c r="I88" s="9">
        <f>Table1[[#This Row],[Revenue]]-Table1[[#This Row],[Cost]]</f>
        <v>652.01</v>
      </c>
    </row>
    <row r="89" spans="1:9" x14ac:dyDescent="0.3">
      <c r="A89" s="8">
        <v>45303</v>
      </c>
      <c r="B89" s="2" t="s">
        <v>14</v>
      </c>
      <c r="C89" s="2" t="s">
        <v>19</v>
      </c>
      <c r="D89" s="2" t="s">
        <v>33</v>
      </c>
      <c r="E89" s="2">
        <v>8</v>
      </c>
      <c r="F89" s="3">
        <v>88.99</v>
      </c>
      <c r="G89" s="3">
        <f>Table1[[#This Row],[Units Sold]]*Table1[[#This Row],[Unit Price]]</f>
        <v>711.92</v>
      </c>
      <c r="H89" s="3">
        <v>540.16</v>
      </c>
      <c r="I89" s="9">
        <f>Table1[[#This Row],[Revenue]]-Table1[[#This Row],[Cost]]</f>
        <v>171.76</v>
      </c>
    </row>
    <row r="90" spans="1:9" x14ac:dyDescent="0.3">
      <c r="A90" s="8">
        <v>45427</v>
      </c>
      <c r="B90" s="2" t="s">
        <v>14</v>
      </c>
      <c r="C90" s="2" t="s">
        <v>19</v>
      </c>
      <c r="D90" s="2" t="s">
        <v>27</v>
      </c>
      <c r="E90" s="2">
        <v>28</v>
      </c>
      <c r="F90" s="3">
        <v>43.48</v>
      </c>
      <c r="G90" s="3">
        <f>Table1[[#This Row],[Units Sold]]*Table1[[#This Row],[Unit Price]]</f>
        <v>1217.4399999999998</v>
      </c>
      <c r="H90" s="3">
        <v>1083.23</v>
      </c>
      <c r="I90" s="9">
        <f>Table1[[#This Row],[Revenue]]-Table1[[#This Row],[Cost]]</f>
        <v>134.20999999999981</v>
      </c>
    </row>
    <row r="91" spans="1:9" x14ac:dyDescent="0.3">
      <c r="A91" s="8">
        <v>45446</v>
      </c>
      <c r="B91" s="2" t="s">
        <v>11</v>
      </c>
      <c r="C91" s="2" t="s">
        <v>18</v>
      </c>
      <c r="D91" s="2" t="s">
        <v>28</v>
      </c>
      <c r="E91" s="2">
        <v>33</v>
      </c>
      <c r="F91" s="3">
        <v>208.55</v>
      </c>
      <c r="G91" s="3">
        <f>Table1[[#This Row],[Units Sold]]*Table1[[#This Row],[Unit Price]]</f>
        <v>6882.1500000000005</v>
      </c>
      <c r="H91" s="3">
        <v>5100.45</v>
      </c>
      <c r="I91" s="9">
        <f>Table1[[#This Row],[Revenue]]-Table1[[#This Row],[Cost]]</f>
        <v>1781.7000000000007</v>
      </c>
    </row>
    <row r="92" spans="1:9" x14ac:dyDescent="0.3">
      <c r="A92" s="8">
        <v>45448</v>
      </c>
      <c r="B92" s="2" t="s">
        <v>13</v>
      </c>
      <c r="C92" s="2" t="s">
        <v>17</v>
      </c>
      <c r="D92" s="2" t="s">
        <v>30</v>
      </c>
      <c r="E92" s="2">
        <v>6</v>
      </c>
      <c r="F92" s="3">
        <v>475.15</v>
      </c>
      <c r="G92" s="3">
        <f>Table1[[#This Row],[Units Sold]]*Table1[[#This Row],[Unit Price]]</f>
        <v>2850.8999999999996</v>
      </c>
      <c r="H92" s="3">
        <v>2253.0300000000002</v>
      </c>
      <c r="I92" s="9">
        <f>Table1[[#This Row],[Revenue]]-Table1[[#This Row],[Cost]]</f>
        <v>597.86999999999944</v>
      </c>
    </row>
    <row r="93" spans="1:9" x14ac:dyDescent="0.3">
      <c r="A93" s="8">
        <v>45338</v>
      </c>
      <c r="B93" s="2" t="s">
        <v>12</v>
      </c>
      <c r="C93" s="2" t="s">
        <v>16</v>
      </c>
      <c r="D93" s="2" t="s">
        <v>26</v>
      </c>
      <c r="E93" s="2">
        <v>56</v>
      </c>
      <c r="F93" s="3">
        <v>438.95</v>
      </c>
      <c r="G93" s="3">
        <f>Table1[[#This Row],[Units Sold]]*Table1[[#This Row],[Unit Price]]</f>
        <v>24581.200000000001</v>
      </c>
      <c r="H93" s="3">
        <v>17714.080000000002</v>
      </c>
      <c r="I93" s="9">
        <f>Table1[[#This Row],[Revenue]]-Table1[[#This Row],[Cost]]</f>
        <v>6867.119999999999</v>
      </c>
    </row>
    <row r="94" spans="1:9" x14ac:dyDescent="0.3">
      <c r="A94" s="8">
        <v>45296</v>
      </c>
      <c r="B94" s="2" t="s">
        <v>12</v>
      </c>
      <c r="C94" s="2" t="s">
        <v>18</v>
      </c>
      <c r="D94" s="2" t="s">
        <v>34</v>
      </c>
      <c r="E94" s="2">
        <v>96</v>
      </c>
      <c r="F94" s="3">
        <v>492.72</v>
      </c>
      <c r="G94" s="3">
        <f>Table1[[#This Row],[Units Sold]]*Table1[[#This Row],[Unit Price]]</f>
        <v>47301.120000000003</v>
      </c>
      <c r="H94" s="3">
        <v>30778.63</v>
      </c>
      <c r="I94" s="9">
        <f>Table1[[#This Row],[Revenue]]-Table1[[#This Row],[Cost]]</f>
        <v>16522.490000000002</v>
      </c>
    </row>
    <row r="95" spans="1:9" x14ac:dyDescent="0.3">
      <c r="A95" s="8">
        <v>45317</v>
      </c>
      <c r="B95" s="2" t="s">
        <v>12</v>
      </c>
      <c r="C95" s="2" t="s">
        <v>17</v>
      </c>
      <c r="D95" s="2" t="s">
        <v>22</v>
      </c>
      <c r="E95" s="2">
        <v>49</v>
      </c>
      <c r="F95" s="3">
        <v>419.97</v>
      </c>
      <c r="G95" s="3">
        <f>Table1[[#This Row],[Units Sold]]*Table1[[#This Row],[Unit Price]]</f>
        <v>20578.530000000002</v>
      </c>
      <c r="H95" s="3">
        <v>14147.27</v>
      </c>
      <c r="I95" s="9">
        <f>Table1[[#This Row],[Revenue]]-Table1[[#This Row],[Cost]]</f>
        <v>6431.260000000002</v>
      </c>
    </row>
    <row r="96" spans="1:9" x14ac:dyDescent="0.3">
      <c r="A96" s="8">
        <v>45390</v>
      </c>
      <c r="B96" s="2" t="s">
        <v>12</v>
      </c>
      <c r="C96" s="2" t="s">
        <v>15</v>
      </c>
      <c r="D96" s="2" t="s">
        <v>20</v>
      </c>
      <c r="E96" s="2">
        <v>6</v>
      </c>
      <c r="F96" s="3">
        <v>347.4</v>
      </c>
      <c r="G96" s="3">
        <f>Table1[[#This Row],[Units Sold]]*Table1[[#This Row],[Unit Price]]</f>
        <v>2084.3999999999996</v>
      </c>
      <c r="H96" s="3">
        <v>1487.72</v>
      </c>
      <c r="I96" s="9">
        <f>Table1[[#This Row],[Revenue]]-Table1[[#This Row],[Cost]]</f>
        <v>596.67999999999961</v>
      </c>
    </row>
    <row r="97" spans="1:9" x14ac:dyDescent="0.3">
      <c r="A97" s="8">
        <v>45424</v>
      </c>
      <c r="B97" s="2" t="s">
        <v>11</v>
      </c>
      <c r="C97" s="2" t="s">
        <v>17</v>
      </c>
      <c r="D97" s="2" t="s">
        <v>30</v>
      </c>
      <c r="E97" s="2">
        <v>23</v>
      </c>
      <c r="F97" s="3">
        <v>385.65</v>
      </c>
      <c r="G97" s="3">
        <f>Table1[[#This Row],[Units Sold]]*Table1[[#This Row],[Unit Price]]</f>
        <v>8869.9499999999989</v>
      </c>
      <c r="H97" s="3">
        <v>7786.98</v>
      </c>
      <c r="I97" s="9">
        <f>Table1[[#This Row],[Revenue]]-Table1[[#This Row],[Cost]]</f>
        <v>1082.9699999999993</v>
      </c>
    </row>
    <row r="98" spans="1:9" x14ac:dyDescent="0.3">
      <c r="A98" s="8">
        <v>45374</v>
      </c>
      <c r="B98" s="2" t="s">
        <v>12</v>
      </c>
      <c r="C98" s="2" t="s">
        <v>15</v>
      </c>
      <c r="D98" s="2" t="s">
        <v>24</v>
      </c>
      <c r="E98" s="2">
        <v>73</v>
      </c>
      <c r="F98" s="3">
        <v>68.930000000000007</v>
      </c>
      <c r="G98" s="3">
        <f>Table1[[#This Row],[Units Sold]]*Table1[[#This Row],[Unit Price]]</f>
        <v>5031.8900000000003</v>
      </c>
      <c r="H98" s="3">
        <v>4436.22</v>
      </c>
      <c r="I98" s="9">
        <f>Table1[[#This Row],[Revenue]]-Table1[[#This Row],[Cost]]</f>
        <v>595.67000000000007</v>
      </c>
    </row>
    <row r="99" spans="1:9" x14ac:dyDescent="0.3">
      <c r="A99" s="8">
        <v>45295</v>
      </c>
      <c r="B99" s="2" t="s">
        <v>11</v>
      </c>
      <c r="C99" s="2" t="s">
        <v>18</v>
      </c>
      <c r="D99" s="2" t="s">
        <v>28</v>
      </c>
      <c r="E99" s="2">
        <v>32</v>
      </c>
      <c r="F99" s="3">
        <v>28.21</v>
      </c>
      <c r="G99" s="3">
        <f>Table1[[#This Row],[Units Sold]]*Table1[[#This Row],[Unit Price]]</f>
        <v>902.72</v>
      </c>
      <c r="H99" s="3">
        <v>548.37</v>
      </c>
      <c r="I99" s="9">
        <f>Table1[[#This Row],[Revenue]]-Table1[[#This Row],[Cost]]</f>
        <v>354.35</v>
      </c>
    </row>
    <row r="100" spans="1:9" x14ac:dyDescent="0.3">
      <c r="A100" s="8">
        <v>45330</v>
      </c>
      <c r="B100" s="2" t="s">
        <v>14</v>
      </c>
      <c r="C100" s="2" t="s">
        <v>16</v>
      </c>
      <c r="D100" s="2" t="s">
        <v>26</v>
      </c>
      <c r="E100" s="2">
        <v>54</v>
      </c>
      <c r="F100" s="3">
        <v>387.3</v>
      </c>
      <c r="G100" s="3">
        <f>Table1[[#This Row],[Units Sold]]*Table1[[#This Row],[Unit Price]]</f>
        <v>20914.2</v>
      </c>
      <c r="H100" s="3">
        <v>14808.62</v>
      </c>
      <c r="I100" s="9">
        <f>Table1[[#This Row],[Revenue]]-Table1[[#This Row],[Cost]]</f>
        <v>6105.58</v>
      </c>
    </row>
    <row r="101" spans="1:9" x14ac:dyDescent="0.3">
      <c r="A101" s="8">
        <v>45303</v>
      </c>
      <c r="B101" s="2" t="s">
        <v>12</v>
      </c>
      <c r="C101" s="2" t="s">
        <v>19</v>
      </c>
      <c r="D101" s="2" t="s">
        <v>33</v>
      </c>
      <c r="E101" s="2">
        <v>94</v>
      </c>
      <c r="F101" s="3">
        <v>438.94</v>
      </c>
      <c r="G101" s="3">
        <f>Table1[[#This Row],[Units Sold]]*Table1[[#This Row],[Unit Price]]</f>
        <v>41260.36</v>
      </c>
      <c r="H101" s="3">
        <v>27289.32</v>
      </c>
      <c r="I101" s="9">
        <f>Table1[[#This Row],[Revenue]]-Table1[[#This Row],[Cost]]</f>
        <v>13971.04</v>
      </c>
    </row>
    <row r="102" spans="1:9" x14ac:dyDescent="0.3">
      <c r="A102" s="8">
        <v>45403</v>
      </c>
      <c r="B102" s="2" t="s">
        <v>13</v>
      </c>
      <c r="C102" s="2" t="s">
        <v>15</v>
      </c>
      <c r="D102" s="2" t="s">
        <v>24</v>
      </c>
      <c r="E102" s="2">
        <v>66</v>
      </c>
      <c r="F102" s="3">
        <v>403.5</v>
      </c>
      <c r="G102" s="3">
        <f>Table1[[#This Row],[Units Sold]]*Table1[[#This Row],[Unit Price]]</f>
        <v>26631</v>
      </c>
      <c r="H102" s="3">
        <v>22936.23</v>
      </c>
      <c r="I102" s="9">
        <f>Table1[[#This Row],[Revenue]]-Table1[[#This Row],[Cost]]</f>
        <v>3694.7700000000004</v>
      </c>
    </row>
    <row r="103" spans="1:9" x14ac:dyDescent="0.3">
      <c r="A103" s="8">
        <v>45329</v>
      </c>
      <c r="B103" s="2" t="s">
        <v>14</v>
      </c>
      <c r="C103" s="2" t="s">
        <v>16</v>
      </c>
      <c r="D103" s="2" t="s">
        <v>26</v>
      </c>
      <c r="E103" s="2">
        <v>30</v>
      </c>
      <c r="F103" s="3">
        <v>279.63</v>
      </c>
      <c r="G103" s="3">
        <f>Table1[[#This Row],[Units Sold]]*Table1[[#This Row],[Unit Price]]</f>
        <v>8388.9</v>
      </c>
      <c r="H103" s="3">
        <v>4499.8100000000004</v>
      </c>
      <c r="I103" s="9">
        <f>Table1[[#This Row],[Revenue]]-Table1[[#This Row],[Cost]]</f>
        <v>3889.0899999999992</v>
      </c>
    </row>
    <row r="104" spans="1:9" x14ac:dyDescent="0.3">
      <c r="A104" s="8">
        <v>45343</v>
      </c>
      <c r="B104" s="2" t="s">
        <v>12</v>
      </c>
      <c r="C104" s="2" t="s">
        <v>18</v>
      </c>
      <c r="D104" s="2" t="s">
        <v>23</v>
      </c>
      <c r="E104" s="2">
        <v>30</v>
      </c>
      <c r="F104" s="3">
        <v>312.93</v>
      </c>
      <c r="G104" s="3">
        <f>Table1[[#This Row],[Units Sold]]*Table1[[#This Row],[Unit Price]]</f>
        <v>9387.9</v>
      </c>
      <c r="H104" s="3">
        <v>7932.26</v>
      </c>
      <c r="I104" s="9">
        <f>Table1[[#This Row],[Revenue]]-Table1[[#This Row],[Cost]]</f>
        <v>1455.6399999999994</v>
      </c>
    </row>
    <row r="105" spans="1:9" x14ac:dyDescent="0.3">
      <c r="A105" s="8">
        <v>45424</v>
      </c>
      <c r="B105" s="2" t="s">
        <v>13</v>
      </c>
      <c r="C105" s="2" t="s">
        <v>19</v>
      </c>
      <c r="D105" s="2" t="s">
        <v>27</v>
      </c>
      <c r="E105" s="2">
        <v>56</v>
      </c>
      <c r="F105" s="3">
        <v>421.84</v>
      </c>
      <c r="G105" s="3">
        <f>Table1[[#This Row],[Units Sold]]*Table1[[#This Row],[Unit Price]]</f>
        <v>23623.039999999997</v>
      </c>
      <c r="H105" s="3">
        <v>19077.189999999999</v>
      </c>
      <c r="I105" s="9">
        <f>Table1[[#This Row],[Revenue]]-Table1[[#This Row],[Cost]]</f>
        <v>4545.8499999999985</v>
      </c>
    </row>
    <row r="106" spans="1:9" x14ac:dyDescent="0.3">
      <c r="A106" s="8">
        <v>45375</v>
      </c>
      <c r="B106" s="2" t="s">
        <v>13</v>
      </c>
      <c r="C106" s="2" t="s">
        <v>16</v>
      </c>
      <c r="D106" s="2" t="s">
        <v>26</v>
      </c>
      <c r="E106" s="2">
        <v>53</v>
      </c>
      <c r="F106" s="3">
        <v>176.97</v>
      </c>
      <c r="G106" s="3">
        <f>Table1[[#This Row],[Units Sold]]*Table1[[#This Row],[Unit Price]]</f>
        <v>9379.41</v>
      </c>
      <c r="H106" s="3">
        <v>5474.31</v>
      </c>
      <c r="I106" s="9">
        <f>Table1[[#This Row],[Revenue]]-Table1[[#This Row],[Cost]]</f>
        <v>3905.0999999999995</v>
      </c>
    </row>
    <row r="107" spans="1:9" x14ac:dyDescent="0.3">
      <c r="A107" s="8">
        <v>45334</v>
      </c>
      <c r="B107" s="2" t="s">
        <v>10</v>
      </c>
      <c r="C107" s="2" t="s">
        <v>17</v>
      </c>
      <c r="D107" s="2" t="s">
        <v>22</v>
      </c>
      <c r="E107" s="2">
        <v>23</v>
      </c>
      <c r="F107" s="3">
        <v>68.38</v>
      </c>
      <c r="G107" s="3">
        <f>Table1[[#This Row],[Units Sold]]*Table1[[#This Row],[Unit Price]]</f>
        <v>1572.7399999999998</v>
      </c>
      <c r="H107" s="3">
        <v>881.93</v>
      </c>
      <c r="I107" s="9">
        <f>Table1[[#This Row],[Revenue]]-Table1[[#This Row],[Cost]]</f>
        <v>690.80999999999983</v>
      </c>
    </row>
    <row r="108" spans="1:9" x14ac:dyDescent="0.3">
      <c r="A108" s="8">
        <v>45409</v>
      </c>
      <c r="B108" s="2" t="s">
        <v>9</v>
      </c>
      <c r="C108" s="2" t="s">
        <v>19</v>
      </c>
      <c r="D108" s="2" t="s">
        <v>33</v>
      </c>
      <c r="E108" s="2">
        <v>67</v>
      </c>
      <c r="F108" s="3">
        <v>437.79</v>
      </c>
      <c r="G108" s="3">
        <f>Table1[[#This Row],[Units Sold]]*Table1[[#This Row],[Unit Price]]</f>
        <v>29331.93</v>
      </c>
      <c r="H108" s="3">
        <v>20711.11</v>
      </c>
      <c r="I108" s="9">
        <f>Table1[[#This Row],[Revenue]]-Table1[[#This Row],[Cost]]</f>
        <v>8620.82</v>
      </c>
    </row>
    <row r="109" spans="1:9" x14ac:dyDescent="0.3">
      <c r="A109" s="8">
        <v>45451</v>
      </c>
      <c r="B109" s="2" t="s">
        <v>14</v>
      </c>
      <c r="C109" s="2" t="s">
        <v>15</v>
      </c>
      <c r="D109" s="2" t="s">
        <v>24</v>
      </c>
      <c r="E109" s="2">
        <v>51</v>
      </c>
      <c r="F109" s="3">
        <v>25.23</v>
      </c>
      <c r="G109" s="3">
        <f>Table1[[#This Row],[Units Sold]]*Table1[[#This Row],[Unit Price]]</f>
        <v>1286.73</v>
      </c>
      <c r="H109" s="3">
        <v>730.31</v>
      </c>
      <c r="I109" s="9">
        <f>Table1[[#This Row],[Revenue]]-Table1[[#This Row],[Cost]]</f>
        <v>556.42000000000007</v>
      </c>
    </row>
    <row r="110" spans="1:9" x14ac:dyDescent="0.3">
      <c r="A110" s="8">
        <v>45383</v>
      </c>
      <c r="B110" s="2" t="s">
        <v>14</v>
      </c>
      <c r="C110" s="2" t="s">
        <v>15</v>
      </c>
      <c r="D110" s="2" t="s">
        <v>24</v>
      </c>
      <c r="E110" s="2">
        <v>21</v>
      </c>
      <c r="F110" s="3">
        <v>276.61</v>
      </c>
      <c r="G110" s="3">
        <f>Table1[[#This Row],[Units Sold]]*Table1[[#This Row],[Unit Price]]</f>
        <v>5808.81</v>
      </c>
      <c r="H110" s="3">
        <v>4146.1499999999996</v>
      </c>
      <c r="I110" s="9">
        <f>Table1[[#This Row],[Revenue]]-Table1[[#This Row],[Cost]]</f>
        <v>1662.6600000000008</v>
      </c>
    </row>
    <row r="111" spans="1:9" x14ac:dyDescent="0.3">
      <c r="A111" s="8">
        <v>45303</v>
      </c>
      <c r="B111" s="2" t="s">
        <v>14</v>
      </c>
      <c r="C111" s="2" t="s">
        <v>16</v>
      </c>
      <c r="D111" s="2" t="s">
        <v>21</v>
      </c>
      <c r="E111" s="2">
        <v>78</v>
      </c>
      <c r="F111" s="3">
        <v>168.4</v>
      </c>
      <c r="G111" s="3">
        <f>Table1[[#This Row],[Units Sold]]*Table1[[#This Row],[Unit Price]]</f>
        <v>13135.2</v>
      </c>
      <c r="H111" s="3">
        <v>8257.2199999999993</v>
      </c>
      <c r="I111" s="9">
        <f>Table1[[#This Row],[Revenue]]-Table1[[#This Row],[Cost]]</f>
        <v>4877.9800000000014</v>
      </c>
    </row>
    <row r="112" spans="1:9" x14ac:dyDescent="0.3">
      <c r="A112" s="8">
        <v>45317</v>
      </c>
      <c r="B112" s="2" t="s">
        <v>12</v>
      </c>
      <c r="C112" s="2" t="s">
        <v>18</v>
      </c>
      <c r="D112" s="2" t="s">
        <v>34</v>
      </c>
      <c r="E112" s="2">
        <v>56</v>
      </c>
      <c r="F112" s="3">
        <v>437.42</v>
      </c>
      <c r="G112" s="3">
        <f>Table1[[#This Row],[Units Sold]]*Table1[[#This Row],[Unit Price]]</f>
        <v>24495.52</v>
      </c>
      <c r="H112" s="3">
        <v>21270.66</v>
      </c>
      <c r="I112" s="9">
        <f>Table1[[#This Row],[Revenue]]-Table1[[#This Row],[Cost]]</f>
        <v>3224.8600000000006</v>
      </c>
    </row>
    <row r="113" spans="1:9" x14ac:dyDescent="0.3">
      <c r="A113" s="8">
        <v>45352</v>
      </c>
      <c r="B113" s="2" t="s">
        <v>12</v>
      </c>
      <c r="C113" s="2" t="s">
        <v>16</v>
      </c>
      <c r="D113" s="2" t="s">
        <v>21</v>
      </c>
      <c r="E113" s="2">
        <v>8</v>
      </c>
      <c r="F113" s="3">
        <v>375.39</v>
      </c>
      <c r="G113" s="3">
        <f>Table1[[#This Row],[Units Sold]]*Table1[[#This Row],[Unit Price]]</f>
        <v>3003.12</v>
      </c>
      <c r="H113" s="3">
        <v>1723.22</v>
      </c>
      <c r="I113" s="9">
        <f>Table1[[#This Row],[Revenue]]-Table1[[#This Row],[Cost]]</f>
        <v>1279.8999999999999</v>
      </c>
    </row>
    <row r="114" spans="1:9" x14ac:dyDescent="0.3">
      <c r="A114" s="8">
        <v>45338</v>
      </c>
      <c r="B114" s="2" t="s">
        <v>11</v>
      </c>
      <c r="C114" s="2" t="s">
        <v>16</v>
      </c>
      <c r="D114" s="2" t="s">
        <v>32</v>
      </c>
      <c r="E114" s="2">
        <v>78</v>
      </c>
      <c r="F114" s="3">
        <v>233.95</v>
      </c>
      <c r="G114" s="3">
        <f>Table1[[#This Row],[Units Sold]]*Table1[[#This Row],[Unit Price]]</f>
        <v>18248.099999999999</v>
      </c>
      <c r="H114" s="3">
        <v>14580.02</v>
      </c>
      <c r="I114" s="9">
        <f>Table1[[#This Row],[Revenue]]-Table1[[#This Row],[Cost]]</f>
        <v>3668.0799999999981</v>
      </c>
    </row>
    <row r="115" spans="1:9" x14ac:dyDescent="0.3">
      <c r="A115" s="8">
        <v>45305</v>
      </c>
      <c r="B115" s="2" t="s">
        <v>10</v>
      </c>
      <c r="C115" s="2" t="s">
        <v>17</v>
      </c>
      <c r="D115" s="2" t="s">
        <v>22</v>
      </c>
      <c r="E115" s="2">
        <v>3</v>
      </c>
      <c r="F115" s="3">
        <v>448.13</v>
      </c>
      <c r="G115" s="3">
        <f>Table1[[#This Row],[Units Sold]]*Table1[[#This Row],[Unit Price]]</f>
        <v>1344.3899999999999</v>
      </c>
      <c r="H115" s="3">
        <v>947.35</v>
      </c>
      <c r="I115" s="9">
        <f>Table1[[#This Row],[Revenue]]-Table1[[#This Row],[Cost]]</f>
        <v>397.03999999999985</v>
      </c>
    </row>
    <row r="116" spans="1:9" x14ac:dyDescent="0.3">
      <c r="A116" s="8">
        <v>45309</v>
      </c>
      <c r="B116" s="2" t="s">
        <v>14</v>
      </c>
      <c r="C116" s="2" t="s">
        <v>17</v>
      </c>
      <c r="D116" s="2" t="s">
        <v>22</v>
      </c>
      <c r="E116" s="2">
        <v>15</v>
      </c>
      <c r="F116" s="3">
        <v>56.91</v>
      </c>
      <c r="G116" s="3">
        <f>Table1[[#This Row],[Units Sold]]*Table1[[#This Row],[Unit Price]]</f>
        <v>853.65</v>
      </c>
      <c r="H116" s="3">
        <v>678.62</v>
      </c>
      <c r="I116" s="9">
        <f>Table1[[#This Row],[Revenue]]-Table1[[#This Row],[Cost]]</f>
        <v>175.02999999999997</v>
      </c>
    </row>
    <row r="117" spans="1:9" x14ac:dyDescent="0.3">
      <c r="A117" s="8">
        <v>45319</v>
      </c>
      <c r="B117" s="2" t="s">
        <v>14</v>
      </c>
      <c r="C117" s="2" t="s">
        <v>18</v>
      </c>
      <c r="D117" s="2" t="s">
        <v>28</v>
      </c>
      <c r="E117" s="2">
        <v>86</v>
      </c>
      <c r="F117" s="3">
        <v>167.11</v>
      </c>
      <c r="G117" s="3">
        <f>Table1[[#This Row],[Units Sold]]*Table1[[#This Row],[Unit Price]]</f>
        <v>14371.460000000001</v>
      </c>
      <c r="H117" s="3">
        <v>7874.19</v>
      </c>
      <c r="I117" s="9">
        <f>Table1[[#This Row],[Revenue]]-Table1[[#This Row],[Cost]]</f>
        <v>6497.2700000000013</v>
      </c>
    </row>
    <row r="118" spans="1:9" x14ac:dyDescent="0.3">
      <c r="A118" s="8">
        <v>45436</v>
      </c>
      <c r="B118" s="2" t="s">
        <v>13</v>
      </c>
      <c r="C118" s="2" t="s">
        <v>19</v>
      </c>
      <c r="D118" s="2" t="s">
        <v>33</v>
      </c>
      <c r="E118" s="2">
        <v>68</v>
      </c>
      <c r="F118" s="3">
        <v>180.78</v>
      </c>
      <c r="G118" s="3">
        <f>Table1[[#This Row],[Units Sold]]*Table1[[#This Row],[Unit Price]]</f>
        <v>12293.04</v>
      </c>
      <c r="H118" s="3">
        <v>9336.92</v>
      </c>
      <c r="I118" s="9">
        <f>Table1[[#This Row],[Revenue]]-Table1[[#This Row],[Cost]]</f>
        <v>2956.1200000000008</v>
      </c>
    </row>
    <row r="119" spans="1:9" x14ac:dyDescent="0.3">
      <c r="A119" s="8">
        <v>45437</v>
      </c>
      <c r="B119" s="2" t="s">
        <v>9</v>
      </c>
      <c r="C119" s="2" t="s">
        <v>16</v>
      </c>
      <c r="D119" s="2" t="s">
        <v>32</v>
      </c>
      <c r="E119" s="2">
        <v>8</v>
      </c>
      <c r="F119" s="3">
        <v>295.33999999999997</v>
      </c>
      <c r="G119" s="3">
        <f>Table1[[#This Row],[Units Sold]]*Table1[[#This Row],[Unit Price]]</f>
        <v>2362.7199999999998</v>
      </c>
      <c r="H119" s="3">
        <v>1714.82</v>
      </c>
      <c r="I119" s="9">
        <f>Table1[[#This Row],[Revenue]]-Table1[[#This Row],[Cost]]</f>
        <v>647.89999999999986</v>
      </c>
    </row>
    <row r="120" spans="1:9" x14ac:dyDescent="0.3">
      <c r="A120" s="8">
        <v>45333</v>
      </c>
      <c r="B120" s="2" t="s">
        <v>12</v>
      </c>
      <c r="C120" s="2" t="s">
        <v>15</v>
      </c>
      <c r="D120" s="2" t="s">
        <v>24</v>
      </c>
      <c r="E120" s="2">
        <v>52</v>
      </c>
      <c r="F120" s="3">
        <v>324.73</v>
      </c>
      <c r="G120" s="3">
        <f>Table1[[#This Row],[Units Sold]]*Table1[[#This Row],[Unit Price]]</f>
        <v>16885.96</v>
      </c>
      <c r="H120" s="3">
        <v>12298.24</v>
      </c>
      <c r="I120" s="9">
        <f>Table1[[#This Row],[Revenue]]-Table1[[#This Row],[Cost]]</f>
        <v>4587.7199999999993</v>
      </c>
    </row>
    <row r="121" spans="1:9" x14ac:dyDescent="0.3">
      <c r="A121" s="8">
        <v>45350</v>
      </c>
      <c r="B121" s="2" t="s">
        <v>13</v>
      </c>
      <c r="C121" s="2" t="s">
        <v>15</v>
      </c>
      <c r="D121" s="2" t="s">
        <v>31</v>
      </c>
      <c r="E121" s="2">
        <v>33</v>
      </c>
      <c r="F121" s="3">
        <v>8.73</v>
      </c>
      <c r="G121" s="3">
        <f>Table1[[#This Row],[Units Sold]]*Table1[[#This Row],[Unit Price]]</f>
        <v>288.09000000000003</v>
      </c>
      <c r="H121" s="3">
        <v>170.01</v>
      </c>
      <c r="I121" s="9">
        <f>Table1[[#This Row],[Revenue]]-Table1[[#This Row],[Cost]]</f>
        <v>118.08000000000004</v>
      </c>
    </row>
    <row r="122" spans="1:9" x14ac:dyDescent="0.3">
      <c r="A122" s="8">
        <v>45361</v>
      </c>
      <c r="B122" s="2" t="s">
        <v>9</v>
      </c>
      <c r="C122" s="2" t="s">
        <v>17</v>
      </c>
      <c r="D122" s="2" t="s">
        <v>25</v>
      </c>
      <c r="E122" s="2">
        <v>62</v>
      </c>
      <c r="F122" s="3">
        <v>403.9</v>
      </c>
      <c r="G122" s="3">
        <f>Table1[[#This Row],[Units Sold]]*Table1[[#This Row],[Unit Price]]</f>
        <v>25041.8</v>
      </c>
      <c r="H122" s="3">
        <v>13078.37</v>
      </c>
      <c r="I122" s="9">
        <f>Table1[[#This Row],[Revenue]]-Table1[[#This Row],[Cost]]</f>
        <v>11963.429999999998</v>
      </c>
    </row>
    <row r="123" spans="1:9" x14ac:dyDescent="0.3">
      <c r="A123" s="8">
        <v>45428</v>
      </c>
      <c r="B123" s="2" t="s">
        <v>10</v>
      </c>
      <c r="C123" s="2" t="s">
        <v>17</v>
      </c>
      <c r="D123" s="2" t="s">
        <v>22</v>
      </c>
      <c r="E123" s="2">
        <v>40</v>
      </c>
      <c r="F123" s="3">
        <v>350</v>
      </c>
      <c r="G123" s="3">
        <f>Table1[[#This Row],[Units Sold]]*Table1[[#This Row],[Unit Price]]</f>
        <v>14000</v>
      </c>
      <c r="H123" s="3">
        <v>12584.63</v>
      </c>
      <c r="I123" s="9">
        <f>Table1[[#This Row],[Revenue]]-Table1[[#This Row],[Cost]]</f>
        <v>1415.3700000000008</v>
      </c>
    </row>
    <row r="124" spans="1:9" x14ac:dyDescent="0.3">
      <c r="A124" s="8">
        <v>45297</v>
      </c>
      <c r="B124" s="2" t="s">
        <v>14</v>
      </c>
      <c r="C124" s="2" t="s">
        <v>19</v>
      </c>
      <c r="D124" s="2" t="s">
        <v>29</v>
      </c>
      <c r="E124" s="2">
        <v>4</v>
      </c>
      <c r="F124" s="3">
        <v>7.62</v>
      </c>
      <c r="G124" s="3">
        <f>Table1[[#This Row],[Units Sold]]*Table1[[#This Row],[Unit Price]]</f>
        <v>30.48</v>
      </c>
      <c r="H124" s="3">
        <v>27.13</v>
      </c>
      <c r="I124" s="9">
        <f>Table1[[#This Row],[Revenue]]-Table1[[#This Row],[Cost]]</f>
        <v>3.3500000000000014</v>
      </c>
    </row>
    <row r="125" spans="1:9" x14ac:dyDescent="0.3">
      <c r="A125" s="8">
        <v>45385</v>
      </c>
      <c r="B125" s="2" t="s">
        <v>11</v>
      </c>
      <c r="C125" s="2" t="s">
        <v>17</v>
      </c>
      <c r="D125" s="2" t="s">
        <v>25</v>
      </c>
      <c r="E125" s="2">
        <v>57</v>
      </c>
      <c r="F125" s="3">
        <v>360.64</v>
      </c>
      <c r="G125" s="3">
        <f>Table1[[#This Row],[Units Sold]]*Table1[[#This Row],[Unit Price]]</f>
        <v>20556.48</v>
      </c>
      <c r="H125" s="3">
        <v>14677.63</v>
      </c>
      <c r="I125" s="9">
        <f>Table1[[#This Row],[Revenue]]-Table1[[#This Row],[Cost]]</f>
        <v>5878.85</v>
      </c>
    </row>
    <row r="126" spans="1:9" x14ac:dyDescent="0.3">
      <c r="A126" s="8">
        <v>45317</v>
      </c>
      <c r="B126" s="2" t="s">
        <v>10</v>
      </c>
      <c r="C126" s="2" t="s">
        <v>15</v>
      </c>
      <c r="D126" s="2" t="s">
        <v>31</v>
      </c>
      <c r="E126" s="2">
        <v>70</v>
      </c>
      <c r="F126" s="3">
        <v>484.16</v>
      </c>
      <c r="G126" s="3">
        <f>Table1[[#This Row],[Units Sold]]*Table1[[#This Row],[Unit Price]]</f>
        <v>33891.200000000004</v>
      </c>
      <c r="H126" s="3">
        <v>26583.61</v>
      </c>
      <c r="I126" s="9">
        <f>Table1[[#This Row],[Revenue]]-Table1[[#This Row],[Cost]]</f>
        <v>7307.5900000000038</v>
      </c>
    </row>
    <row r="127" spans="1:9" x14ac:dyDescent="0.3">
      <c r="A127" s="8">
        <v>45311</v>
      </c>
      <c r="B127" s="2" t="s">
        <v>12</v>
      </c>
      <c r="C127" s="2" t="s">
        <v>19</v>
      </c>
      <c r="D127" s="2" t="s">
        <v>29</v>
      </c>
      <c r="E127" s="2">
        <v>1</v>
      </c>
      <c r="F127" s="3">
        <v>307.26</v>
      </c>
      <c r="G127" s="3">
        <f>Table1[[#This Row],[Units Sold]]*Table1[[#This Row],[Unit Price]]</f>
        <v>307.26</v>
      </c>
      <c r="H127" s="3">
        <v>189.1</v>
      </c>
      <c r="I127" s="9">
        <f>Table1[[#This Row],[Revenue]]-Table1[[#This Row],[Cost]]</f>
        <v>118.16</v>
      </c>
    </row>
    <row r="128" spans="1:9" x14ac:dyDescent="0.3">
      <c r="A128" s="8">
        <v>45328</v>
      </c>
      <c r="B128" s="2" t="s">
        <v>11</v>
      </c>
      <c r="C128" s="2" t="s">
        <v>17</v>
      </c>
      <c r="D128" s="2" t="s">
        <v>22</v>
      </c>
      <c r="E128" s="2">
        <v>77</v>
      </c>
      <c r="F128" s="3">
        <v>268.63</v>
      </c>
      <c r="G128" s="3">
        <f>Table1[[#This Row],[Units Sold]]*Table1[[#This Row],[Unit Price]]</f>
        <v>20684.509999999998</v>
      </c>
      <c r="H128" s="3">
        <v>10771.03</v>
      </c>
      <c r="I128" s="9">
        <f>Table1[[#This Row],[Revenue]]-Table1[[#This Row],[Cost]]</f>
        <v>9913.4799999999977</v>
      </c>
    </row>
    <row r="129" spans="1:9" x14ac:dyDescent="0.3">
      <c r="A129" s="8">
        <v>45469</v>
      </c>
      <c r="B129" s="2" t="s">
        <v>14</v>
      </c>
      <c r="C129" s="2" t="s">
        <v>15</v>
      </c>
      <c r="D129" s="2" t="s">
        <v>20</v>
      </c>
      <c r="E129" s="2">
        <v>10</v>
      </c>
      <c r="F129" s="3">
        <v>495.03</v>
      </c>
      <c r="G129" s="3">
        <f>Table1[[#This Row],[Units Sold]]*Table1[[#This Row],[Unit Price]]</f>
        <v>4950.2999999999993</v>
      </c>
      <c r="H129" s="3">
        <v>3113.45</v>
      </c>
      <c r="I129" s="9">
        <f>Table1[[#This Row],[Revenue]]-Table1[[#This Row],[Cost]]</f>
        <v>1836.8499999999995</v>
      </c>
    </row>
    <row r="130" spans="1:9" x14ac:dyDescent="0.3">
      <c r="A130" s="8">
        <v>45421</v>
      </c>
      <c r="B130" s="2" t="s">
        <v>9</v>
      </c>
      <c r="C130" s="2" t="s">
        <v>18</v>
      </c>
      <c r="D130" s="2" t="s">
        <v>23</v>
      </c>
      <c r="E130" s="2">
        <v>73</v>
      </c>
      <c r="F130" s="3">
        <v>381.31</v>
      </c>
      <c r="G130" s="3">
        <f>Table1[[#This Row],[Units Sold]]*Table1[[#This Row],[Unit Price]]</f>
        <v>27835.63</v>
      </c>
      <c r="H130" s="3">
        <v>20549.810000000001</v>
      </c>
      <c r="I130" s="9">
        <f>Table1[[#This Row],[Revenue]]-Table1[[#This Row],[Cost]]</f>
        <v>7285.82</v>
      </c>
    </row>
    <row r="131" spans="1:9" x14ac:dyDescent="0.3">
      <c r="A131" s="8">
        <v>45443</v>
      </c>
      <c r="B131" s="2" t="s">
        <v>11</v>
      </c>
      <c r="C131" s="2" t="s">
        <v>17</v>
      </c>
      <c r="D131" s="2" t="s">
        <v>25</v>
      </c>
      <c r="E131" s="2">
        <v>95</v>
      </c>
      <c r="F131" s="3">
        <v>465.12</v>
      </c>
      <c r="G131" s="3">
        <f>Table1[[#This Row],[Units Sold]]*Table1[[#This Row],[Unit Price]]</f>
        <v>44186.400000000001</v>
      </c>
      <c r="H131" s="3">
        <v>36774.03</v>
      </c>
      <c r="I131" s="9">
        <f>Table1[[#This Row],[Revenue]]-Table1[[#This Row],[Cost]]</f>
        <v>7412.3700000000026</v>
      </c>
    </row>
    <row r="132" spans="1:9" x14ac:dyDescent="0.3">
      <c r="A132" s="8">
        <v>45469</v>
      </c>
      <c r="B132" s="2" t="s">
        <v>11</v>
      </c>
      <c r="C132" s="2" t="s">
        <v>15</v>
      </c>
      <c r="D132" s="2" t="s">
        <v>20</v>
      </c>
      <c r="E132" s="2">
        <v>9</v>
      </c>
      <c r="F132" s="3">
        <v>106.48</v>
      </c>
      <c r="G132" s="3">
        <f>Table1[[#This Row],[Units Sold]]*Table1[[#This Row],[Unit Price]]</f>
        <v>958.32</v>
      </c>
      <c r="H132" s="3">
        <v>624.53</v>
      </c>
      <c r="I132" s="9">
        <f>Table1[[#This Row],[Revenue]]-Table1[[#This Row],[Cost]]</f>
        <v>333.79000000000008</v>
      </c>
    </row>
    <row r="133" spans="1:9" x14ac:dyDescent="0.3">
      <c r="A133" s="8">
        <v>45292</v>
      </c>
      <c r="B133" s="2" t="s">
        <v>11</v>
      </c>
      <c r="C133" s="2" t="s">
        <v>19</v>
      </c>
      <c r="D133" s="2" t="s">
        <v>33</v>
      </c>
      <c r="E133" s="2">
        <v>72</v>
      </c>
      <c r="F133" s="3">
        <v>414.83</v>
      </c>
      <c r="G133" s="3">
        <f>Table1[[#This Row],[Units Sold]]*Table1[[#This Row],[Unit Price]]</f>
        <v>29867.759999999998</v>
      </c>
      <c r="H133" s="3">
        <v>23900.2</v>
      </c>
      <c r="I133" s="9">
        <f>Table1[[#This Row],[Revenue]]-Table1[[#This Row],[Cost]]</f>
        <v>5967.5599999999977</v>
      </c>
    </row>
    <row r="134" spans="1:9" x14ac:dyDescent="0.3">
      <c r="A134" s="8">
        <v>45351</v>
      </c>
      <c r="B134" s="2" t="s">
        <v>11</v>
      </c>
      <c r="C134" s="2" t="s">
        <v>17</v>
      </c>
      <c r="D134" s="2" t="s">
        <v>30</v>
      </c>
      <c r="E134" s="2">
        <v>37</v>
      </c>
      <c r="F134" s="3">
        <v>408.21</v>
      </c>
      <c r="G134" s="3">
        <f>Table1[[#This Row],[Units Sold]]*Table1[[#This Row],[Unit Price]]</f>
        <v>15103.769999999999</v>
      </c>
      <c r="H134" s="3">
        <v>11570.68</v>
      </c>
      <c r="I134" s="9">
        <f>Table1[[#This Row],[Revenue]]-Table1[[#This Row],[Cost]]</f>
        <v>3533.0899999999983</v>
      </c>
    </row>
    <row r="135" spans="1:9" x14ac:dyDescent="0.3">
      <c r="A135" s="8">
        <v>45445</v>
      </c>
      <c r="B135" s="2" t="s">
        <v>11</v>
      </c>
      <c r="C135" s="2" t="s">
        <v>19</v>
      </c>
      <c r="D135" s="2" t="s">
        <v>33</v>
      </c>
      <c r="E135" s="2">
        <v>42</v>
      </c>
      <c r="F135" s="3">
        <v>199.26</v>
      </c>
      <c r="G135" s="3">
        <f>Table1[[#This Row],[Units Sold]]*Table1[[#This Row],[Unit Price]]</f>
        <v>8368.92</v>
      </c>
      <c r="H135" s="3">
        <v>6918.08</v>
      </c>
      <c r="I135" s="9">
        <f>Table1[[#This Row],[Revenue]]-Table1[[#This Row],[Cost]]</f>
        <v>1450.8400000000001</v>
      </c>
    </row>
    <row r="136" spans="1:9" x14ac:dyDescent="0.3">
      <c r="A136" s="8">
        <v>45330</v>
      </c>
      <c r="B136" s="2" t="s">
        <v>11</v>
      </c>
      <c r="C136" s="2" t="s">
        <v>17</v>
      </c>
      <c r="D136" s="2" t="s">
        <v>30</v>
      </c>
      <c r="E136" s="2">
        <v>38</v>
      </c>
      <c r="F136" s="3">
        <v>272.19</v>
      </c>
      <c r="G136" s="3">
        <f>Table1[[#This Row],[Units Sold]]*Table1[[#This Row],[Unit Price]]</f>
        <v>10343.219999999999</v>
      </c>
      <c r="H136" s="3">
        <v>6986.82</v>
      </c>
      <c r="I136" s="9">
        <f>Table1[[#This Row],[Revenue]]-Table1[[#This Row],[Cost]]</f>
        <v>3356.3999999999996</v>
      </c>
    </row>
    <row r="137" spans="1:9" x14ac:dyDescent="0.3">
      <c r="A137" s="8">
        <v>45444</v>
      </c>
      <c r="B137" s="2" t="s">
        <v>12</v>
      </c>
      <c r="C137" s="2" t="s">
        <v>18</v>
      </c>
      <c r="D137" s="2" t="s">
        <v>23</v>
      </c>
      <c r="E137" s="2">
        <v>66</v>
      </c>
      <c r="F137" s="3">
        <v>274.06</v>
      </c>
      <c r="G137" s="3">
        <f>Table1[[#This Row],[Units Sold]]*Table1[[#This Row],[Unit Price]]</f>
        <v>18087.96</v>
      </c>
      <c r="H137" s="3">
        <v>15602.47</v>
      </c>
      <c r="I137" s="9">
        <f>Table1[[#This Row],[Revenue]]-Table1[[#This Row],[Cost]]</f>
        <v>2485.4899999999998</v>
      </c>
    </row>
    <row r="138" spans="1:9" x14ac:dyDescent="0.3">
      <c r="A138" s="8">
        <v>45470</v>
      </c>
      <c r="B138" s="2" t="s">
        <v>10</v>
      </c>
      <c r="C138" s="2" t="s">
        <v>17</v>
      </c>
      <c r="D138" s="2" t="s">
        <v>22</v>
      </c>
      <c r="E138" s="2">
        <v>51</v>
      </c>
      <c r="F138" s="3">
        <v>170.78</v>
      </c>
      <c r="G138" s="3">
        <f>Table1[[#This Row],[Units Sold]]*Table1[[#This Row],[Unit Price]]</f>
        <v>8709.7800000000007</v>
      </c>
      <c r="H138" s="3">
        <v>4840.1000000000004</v>
      </c>
      <c r="I138" s="9">
        <f>Table1[[#This Row],[Revenue]]-Table1[[#This Row],[Cost]]</f>
        <v>3869.6800000000003</v>
      </c>
    </row>
    <row r="139" spans="1:9" x14ac:dyDescent="0.3">
      <c r="A139" s="8">
        <v>45306</v>
      </c>
      <c r="B139" s="2" t="s">
        <v>13</v>
      </c>
      <c r="C139" s="2" t="s">
        <v>18</v>
      </c>
      <c r="D139" s="2" t="s">
        <v>34</v>
      </c>
      <c r="E139" s="2">
        <v>27</v>
      </c>
      <c r="F139" s="3">
        <v>395.36</v>
      </c>
      <c r="G139" s="3">
        <f>Table1[[#This Row],[Units Sold]]*Table1[[#This Row],[Unit Price]]</f>
        <v>10674.720000000001</v>
      </c>
      <c r="H139" s="3">
        <v>5984.99</v>
      </c>
      <c r="I139" s="9">
        <f>Table1[[#This Row],[Revenue]]-Table1[[#This Row],[Cost]]</f>
        <v>4689.7300000000014</v>
      </c>
    </row>
    <row r="140" spans="1:9" x14ac:dyDescent="0.3">
      <c r="A140" s="8">
        <v>45388</v>
      </c>
      <c r="B140" s="2" t="s">
        <v>13</v>
      </c>
      <c r="C140" s="2" t="s">
        <v>15</v>
      </c>
      <c r="D140" s="2" t="s">
        <v>20</v>
      </c>
      <c r="E140" s="2">
        <v>55</v>
      </c>
      <c r="F140" s="3">
        <v>75.849999999999994</v>
      </c>
      <c r="G140" s="3">
        <f>Table1[[#This Row],[Units Sold]]*Table1[[#This Row],[Unit Price]]</f>
        <v>4171.75</v>
      </c>
      <c r="H140" s="3">
        <v>2427.1999999999998</v>
      </c>
      <c r="I140" s="9">
        <f>Table1[[#This Row],[Revenue]]-Table1[[#This Row],[Cost]]</f>
        <v>1744.5500000000002</v>
      </c>
    </row>
    <row r="141" spans="1:9" x14ac:dyDescent="0.3">
      <c r="A141" s="8">
        <v>45357</v>
      </c>
      <c r="B141" s="2" t="s">
        <v>14</v>
      </c>
      <c r="C141" s="2" t="s">
        <v>15</v>
      </c>
      <c r="D141" s="2" t="s">
        <v>20</v>
      </c>
      <c r="E141" s="2">
        <v>74</v>
      </c>
      <c r="F141" s="3">
        <v>174.33</v>
      </c>
      <c r="G141" s="3">
        <f>Table1[[#This Row],[Units Sold]]*Table1[[#This Row],[Unit Price]]</f>
        <v>12900.42</v>
      </c>
      <c r="H141" s="3">
        <v>10688.04</v>
      </c>
      <c r="I141" s="9">
        <f>Table1[[#This Row],[Revenue]]-Table1[[#This Row],[Cost]]</f>
        <v>2212.3799999999992</v>
      </c>
    </row>
    <row r="142" spans="1:9" x14ac:dyDescent="0.3">
      <c r="A142" s="8">
        <v>45450</v>
      </c>
      <c r="B142" s="2" t="s">
        <v>9</v>
      </c>
      <c r="C142" s="2" t="s">
        <v>15</v>
      </c>
      <c r="D142" s="2" t="s">
        <v>20</v>
      </c>
      <c r="E142" s="2">
        <v>29</v>
      </c>
      <c r="F142" s="3">
        <v>272.23</v>
      </c>
      <c r="G142" s="3">
        <f>Table1[[#This Row],[Units Sold]]*Table1[[#This Row],[Unit Price]]</f>
        <v>7894.67</v>
      </c>
      <c r="H142" s="3">
        <v>5483.19</v>
      </c>
      <c r="I142" s="9">
        <f>Table1[[#This Row],[Revenue]]-Table1[[#This Row],[Cost]]</f>
        <v>2411.4800000000005</v>
      </c>
    </row>
    <row r="143" spans="1:9" x14ac:dyDescent="0.3">
      <c r="A143" s="8">
        <v>45359</v>
      </c>
      <c r="B143" s="2" t="s">
        <v>9</v>
      </c>
      <c r="C143" s="2" t="s">
        <v>15</v>
      </c>
      <c r="D143" s="2" t="s">
        <v>24</v>
      </c>
      <c r="E143" s="2">
        <v>27</v>
      </c>
      <c r="F143" s="3">
        <v>322.37</v>
      </c>
      <c r="G143" s="3">
        <f>Table1[[#This Row],[Units Sold]]*Table1[[#This Row],[Unit Price]]</f>
        <v>8703.99</v>
      </c>
      <c r="H143" s="3">
        <v>6768.04</v>
      </c>
      <c r="I143" s="9">
        <f>Table1[[#This Row],[Revenue]]-Table1[[#This Row],[Cost]]</f>
        <v>1935.9499999999998</v>
      </c>
    </row>
    <row r="144" spans="1:9" x14ac:dyDescent="0.3">
      <c r="A144" s="8">
        <v>45327</v>
      </c>
      <c r="B144" s="2" t="s">
        <v>14</v>
      </c>
      <c r="C144" s="2" t="s">
        <v>17</v>
      </c>
      <c r="D144" s="2" t="s">
        <v>22</v>
      </c>
      <c r="E144" s="2">
        <v>69</v>
      </c>
      <c r="F144" s="3">
        <v>414.27</v>
      </c>
      <c r="G144" s="3">
        <f>Table1[[#This Row],[Units Sold]]*Table1[[#This Row],[Unit Price]]</f>
        <v>28584.629999999997</v>
      </c>
      <c r="H144" s="3">
        <v>25258.23</v>
      </c>
      <c r="I144" s="9">
        <f>Table1[[#This Row],[Revenue]]-Table1[[#This Row],[Cost]]</f>
        <v>3326.3999999999978</v>
      </c>
    </row>
    <row r="145" spans="1:9" x14ac:dyDescent="0.3">
      <c r="A145" s="8">
        <v>45395</v>
      </c>
      <c r="B145" s="2" t="s">
        <v>11</v>
      </c>
      <c r="C145" s="2" t="s">
        <v>16</v>
      </c>
      <c r="D145" s="2" t="s">
        <v>26</v>
      </c>
      <c r="E145" s="2">
        <v>12</v>
      </c>
      <c r="F145" s="3">
        <v>456.37</v>
      </c>
      <c r="G145" s="3">
        <f>Table1[[#This Row],[Units Sold]]*Table1[[#This Row],[Unit Price]]</f>
        <v>5476.4400000000005</v>
      </c>
      <c r="H145" s="3">
        <v>3042.96</v>
      </c>
      <c r="I145" s="9">
        <f>Table1[[#This Row],[Revenue]]-Table1[[#This Row],[Cost]]</f>
        <v>2433.4800000000005</v>
      </c>
    </row>
    <row r="146" spans="1:9" x14ac:dyDescent="0.3">
      <c r="A146" s="8">
        <v>45402</v>
      </c>
      <c r="B146" s="2" t="s">
        <v>9</v>
      </c>
      <c r="C146" s="2" t="s">
        <v>17</v>
      </c>
      <c r="D146" s="2" t="s">
        <v>30</v>
      </c>
      <c r="E146" s="2">
        <v>37</v>
      </c>
      <c r="F146" s="3">
        <v>355.08</v>
      </c>
      <c r="G146" s="3">
        <f>Table1[[#This Row],[Units Sold]]*Table1[[#This Row],[Unit Price]]</f>
        <v>13137.96</v>
      </c>
      <c r="H146" s="3">
        <v>7370.6</v>
      </c>
      <c r="I146" s="9">
        <f>Table1[[#This Row],[Revenue]]-Table1[[#This Row],[Cost]]</f>
        <v>5767.3599999999988</v>
      </c>
    </row>
    <row r="147" spans="1:9" x14ac:dyDescent="0.3">
      <c r="A147" s="8">
        <v>45383</v>
      </c>
      <c r="B147" s="2" t="s">
        <v>14</v>
      </c>
      <c r="C147" s="2" t="s">
        <v>18</v>
      </c>
      <c r="D147" s="2" t="s">
        <v>34</v>
      </c>
      <c r="E147" s="2">
        <v>51</v>
      </c>
      <c r="F147" s="3">
        <v>369.54</v>
      </c>
      <c r="G147" s="3">
        <f>Table1[[#This Row],[Units Sold]]*Table1[[#This Row],[Unit Price]]</f>
        <v>18846.54</v>
      </c>
      <c r="H147" s="3">
        <v>16467.099999999999</v>
      </c>
      <c r="I147" s="9">
        <f>Table1[[#This Row],[Revenue]]-Table1[[#This Row],[Cost]]</f>
        <v>2379.4400000000023</v>
      </c>
    </row>
    <row r="148" spans="1:9" x14ac:dyDescent="0.3">
      <c r="A148" s="8">
        <v>45302</v>
      </c>
      <c r="B148" s="2" t="s">
        <v>12</v>
      </c>
      <c r="C148" s="2" t="s">
        <v>15</v>
      </c>
      <c r="D148" s="2" t="s">
        <v>31</v>
      </c>
      <c r="E148" s="2">
        <v>90</v>
      </c>
      <c r="F148" s="3">
        <v>420.25</v>
      </c>
      <c r="G148" s="3">
        <f>Table1[[#This Row],[Units Sold]]*Table1[[#This Row],[Unit Price]]</f>
        <v>37822.5</v>
      </c>
      <c r="H148" s="3">
        <v>20797.27</v>
      </c>
      <c r="I148" s="9">
        <f>Table1[[#This Row],[Revenue]]-Table1[[#This Row],[Cost]]</f>
        <v>17025.23</v>
      </c>
    </row>
    <row r="149" spans="1:9" x14ac:dyDescent="0.3">
      <c r="A149" s="8">
        <v>45348</v>
      </c>
      <c r="B149" s="2" t="s">
        <v>12</v>
      </c>
      <c r="C149" s="2" t="s">
        <v>17</v>
      </c>
      <c r="D149" s="2" t="s">
        <v>22</v>
      </c>
      <c r="E149" s="2">
        <v>21</v>
      </c>
      <c r="F149" s="3">
        <v>192.76</v>
      </c>
      <c r="G149" s="3">
        <f>Table1[[#This Row],[Units Sold]]*Table1[[#This Row],[Unit Price]]</f>
        <v>4047.96</v>
      </c>
      <c r="H149" s="3">
        <v>3229.06</v>
      </c>
      <c r="I149" s="9">
        <f>Table1[[#This Row],[Revenue]]-Table1[[#This Row],[Cost]]</f>
        <v>818.90000000000009</v>
      </c>
    </row>
    <row r="150" spans="1:9" x14ac:dyDescent="0.3">
      <c r="A150" s="8">
        <v>45471</v>
      </c>
      <c r="B150" s="2" t="s">
        <v>12</v>
      </c>
      <c r="C150" s="2" t="s">
        <v>15</v>
      </c>
      <c r="D150" s="2" t="s">
        <v>24</v>
      </c>
      <c r="E150" s="2">
        <v>41</v>
      </c>
      <c r="F150" s="3">
        <v>61.56</v>
      </c>
      <c r="G150" s="3">
        <f>Table1[[#This Row],[Units Sold]]*Table1[[#This Row],[Unit Price]]</f>
        <v>2523.96</v>
      </c>
      <c r="H150" s="3">
        <v>1680.46</v>
      </c>
      <c r="I150" s="9">
        <f>Table1[[#This Row],[Revenue]]-Table1[[#This Row],[Cost]]</f>
        <v>843.5</v>
      </c>
    </row>
    <row r="151" spans="1:9" x14ac:dyDescent="0.3">
      <c r="A151" s="8">
        <v>45381</v>
      </c>
      <c r="B151" s="2" t="s">
        <v>10</v>
      </c>
      <c r="C151" s="2" t="s">
        <v>16</v>
      </c>
      <c r="D151" s="2" t="s">
        <v>32</v>
      </c>
      <c r="E151" s="2">
        <v>82</v>
      </c>
      <c r="F151" s="3">
        <v>243.01</v>
      </c>
      <c r="G151" s="3">
        <f>Table1[[#This Row],[Units Sold]]*Table1[[#This Row],[Unit Price]]</f>
        <v>19926.82</v>
      </c>
      <c r="H151" s="3">
        <v>17284.16</v>
      </c>
      <c r="I151" s="9">
        <f>Table1[[#This Row],[Revenue]]-Table1[[#This Row],[Cost]]</f>
        <v>2642.66</v>
      </c>
    </row>
    <row r="152" spans="1:9" x14ac:dyDescent="0.3">
      <c r="A152" s="8">
        <v>45419</v>
      </c>
      <c r="B152" s="2" t="s">
        <v>10</v>
      </c>
      <c r="C152" s="2" t="s">
        <v>17</v>
      </c>
      <c r="D152" s="2" t="s">
        <v>22</v>
      </c>
      <c r="E152" s="2">
        <v>51</v>
      </c>
      <c r="F152" s="3">
        <v>127.87</v>
      </c>
      <c r="G152" s="3">
        <f>Table1[[#This Row],[Units Sold]]*Table1[[#This Row],[Unit Price]]</f>
        <v>6521.37</v>
      </c>
      <c r="H152" s="3">
        <v>4767.47</v>
      </c>
      <c r="I152" s="9">
        <f>Table1[[#This Row],[Revenue]]-Table1[[#This Row],[Cost]]</f>
        <v>1753.8999999999996</v>
      </c>
    </row>
    <row r="153" spans="1:9" x14ac:dyDescent="0.3">
      <c r="A153" s="8">
        <v>45471</v>
      </c>
      <c r="B153" s="2" t="s">
        <v>11</v>
      </c>
      <c r="C153" s="2" t="s">
        <v>15</v>
      </c>
      <c r="D153" s="2" t="s">
        <v>31</v>
      </c>
      <c r="E153" s="2">
        <v>49</v>
      </c>
      <c r="F153" s="3">
        <v>391.35</v>
      </c>
      <c r="G153" s="3">
        <f>Table1[[#This Row],[Units Sold]]*Table1[[#This Row],[Unit Price]]</f>
        <v>19176.150000000001</v>
      </c>
      <c r="H153" s="3">
        <v>11717.3</v>
      </c>
      <c r="I153" s="9">
        <f>Table1[[#This Row],[Revenue]]-Table1[[#This Row],[Cost]]</f>
        <v>7458.8500000000022</v>
      </c>
    </row>
    <row r="154" spans="1:9" x14ac:dyDescent="0.3">
      <c r="A154" s="8">
        <v>45445</v>
      </c>
      <c r="B154" s="2" t="s">
        <v>9</v>
      </c>
      <c r="C154" s="2" t="s">
        <v>16</v>
      </c>
      <c r="D154" s="2" t="s">
        <v>21</v>
      </c>
      <c r="E154" s="2">
        <v>49</v>
      </c>
      <c r="F154" s="3">
        <v>93.13</v>
      </c>
      <c r="G154" s="3">
        <f>Table1[[#This Row],[Units Sold]]*Table1[[#This Row],[Unit Price]]</f>
        <v>4563.37</v>
      </c>
      <c r="H154" s="3">
        <v>4035.97</v>
      </c>
      <c r="I154" s="9">
        <f>Table1[[#This Row],[Revenue]]-Table1[[#This Row],[Cost]]</f>
        <v>527.40000000000009</v>
      </c>
    </row>
    <row r="155" spans="1:9" x14ac:dyDescent="0.3">
      <c r="A155" s="8">
        <v>45468</v>
      </c>
      <c r="B155" s="2" t="s">
        <v>9</v>
      </c>
      <c r="C155" s="2" t="s">
        <v>19</v>
      </c>
      <c r="D155" s="2" t="s">
        <v>29</v>
      </c>
      <c r="E155" s="2">
        <v>61</v>
      </c>
      <c r="F155" s="3">
        <v>96.31</v>
      </c>
      <c r="G155" s="3">
        <f>Table1[[#This Row],[Units Sold]]*Table1[[#This Row],[Unit Price]]</f>
        <v>5874.91</v>
      </c>
      <c r="H155" s="3">
        <v>3641.49</v>
      </c>
      <c r="I155" s="9">
        <f>Table1[[#This Row],[Revenue]]-Table1[[#This Row],[Cost]]</f>
        <v>2233.42</v>
      </c>
    </row>
    <row r="156" spans="1:9" x14ac:dyDescent="0.3">
      <c r="A156" s="8">
        <v>45432</v>
      </c>
      <c r="B156" s="2" t="s">
        <v>11</v>
      </c>
      <c r="C156" s="2" t="s">
        <v>17</v>
      </c>
      <c r="D156" s="2" t="s">
        <v>22</v>
      </c>
      <c r="E156" s="2">
        <v>56</v>
      </c>
      <c r="F156" s="3">
        <v>449.54</v>
      </c>
      <c r="G156" s="3">
        <f>Table1[[#This Row],[Units Sold]]*Table1[[#This Row],[Unit Price]]</f>
        <v>25174.240000000002</v>
      </c>
      <c r="H156" s="3">
        <v>14652.81</v>
      </c>
      <c r="I156" s="9">
        <f>Table1[[#This Row],[Revenue]]-Table1[[#This Row],[Cost]]</f>
        <v>10521.430000000002</v>
      </c>
    </row>
    <row r="157" spans="1:9" x14ac:dyDescent="0.3">
      <c r="A157" s="8">
        <v>45320</v>
      </c>
      <c r="B157" s="2" t="s">
        <v>12</v>
      </c>
      <c r="C157" s="2" t="s">
        <v>15</v>
      </c>
      <c r="D157" s="2" t="s">
        <v>31</v>
      </c>
      <c r="E157" s="2">
        <v>30</v>
      </c>
      <c r="F157" s="3">
        <v>419.1</v>
      </c>
      <c r="G157" s="3">
        <f>Table1[[#This Row],[Units Sold]]*Table1[[#This Row],[Unit Price]]</f>
        <v>12573</v>
      </c>
      <c r="H157" s="3">
        <v>9240.92</v>
      </c>
      <c r="I157" s="9">
        <f>Table1[[#This Row],[Revenue]]-Table1[[#This Row],[Cost]]</f>
        <v>3332.08</v>
      </c>
    </row>
    <row r="158" spans="1:9" x14ac:dyDescent="0.3">
      <c r="A158" s="8">
        <v>45292</v>
      </c>
      <c r="B158" s="2" t="s">
        <v>11</v>
      </c>
      <c r="C158" s="2" t="s">
        <v>17</v>
      </c>
      <c r="D158" s="2" t="s">
        <v>22</v>
      </c>
      <c r="E158" s="2">
        <v>66</v>
      </c>
      <c r="F158" s="3">
        <v>269.56</v>
      </c>
      <c r="G158" s="3">
        <f>Table1[[#This Row],[Units Sold]]*Table1[[#This Row],[Unit Price]]</f>
        <v>17790.96</v>
      </c>
      <c r="H158" s="3">
        <v>12319.09</v>
      </c>
      <c r="I158" s="9">
        <f>Table1[[#This Row],[Revenue]]-Table1[[#This Row],[Cost]]</f>
        <v>5471.869999999999</v>
      </c>
    </row>
    <row r="159" spans="1:9" x14ac:dyDescent="0.3">
      <c r="A159" s="8">
        <v>45457</v>
      </c>
      <c r="B159" s="2" t="s">
        <v>10</v>
      </c>
      <c r="C159" s="2" t="s">
        <v>19</v>
      </c>
      <c r="D159" s="2" t="s">
        <v>33</v>
      </c>
      <c r="E159" s="2">
        <v>8</v>
      </c>
      <c r="F159" s="3">
        <v>431.58</v>
      </c>
      <c r="G159" s="3">
        <f>Table1[[#This Row],[Units Sold]]*Table1[[#This Row],[Unit Price]]</f>
        <v>3452.64</v>
      </c>
      <c r="H159" s="3">
        <v>3032.96</v>
      </c>
      <c r="I159" s="9">
        <f>Table1[[#This Row],[Revenue]]-Table1[[#This Row],[Cost]]</f>
        <v>419.67999999999984</v>
      </c>
    </row>
    <row r="160" spans="1:9" x14ac:dyDescent="0.3">
      <c r="A160" s="8">
        <v>45323</v>
      </c>
      <c r="B160" s="2" t="s">
        <v>14</v>
      </c>
      <c r="C160" s="2" t="s">
        <v>16</v>
      </c>
      <c r="D160" s="2" t="s">
        <v>32</v>
      </c>
      <c r="E160" s="2">
        <v>34</v>
      </c>
      <c r="F160" s="3">
        <v>207.32</v>
      </c>
      <c r="G160" s="3">
        <f>Table1[[#This Row],[Units Sold]]*Table1[[#This Row],[Unit Price]]</f>
        <v>7048.88</v>
      </c>
      <c r="H160" s="3">
        <v>3596.02</v>
      </c>
      <c r="I160" s="9">
        <f>Table1[[#This Row],[Revenue]]-Table1[[#This Row],[Cost]]</f>
        <v>3452.86</v>
      </c>
    </row>
    <row r="161" spans="1:9" x14ac:dyDescent="0.3">
      <c r="A161" s="8">
        <v>45323</v>
      </c>
      <c r="B161" s="2" t="s">
        <v>14</v>
      </c>
      <c r="C161" s="2" t="s">
        <v>15</v>
      </c>
      <c r="D161" s="2" t="s">
        <v>31</v>
      </c>
      <c r="E161" s="2">
        <v>57</v>
      </c>
      <c r="F161" s="3">
        <v>114.88</v>
      </c>
      <c r="G161" s="3">
        <f>Table1[[#This Row],[Units Sold]]*Table1[[#This Row],[Unit Price]]</f>
        <v>6548.16</v>
      </c>
      <c r="H161" s="3">
        <v>3879.33</v>
      </c>
      <c r="I161" s="9">
        <f>Table1[[#This Row],[Revenue]]-Table1[[#This Row],[Cost]]</f>
        <v>2668.83</v>
      </c>
    </row>
    <row r="162" spans="1:9" x14ac:dyDescent="0.3">
      <c r="A162" s="8">
        <v>45363</v>
      </c>
      <c r="B162" s="2" t="s">
        <v>11</v>
      </c>
      <c r="C162" s="2" t="s">
        <v>18</v>
      </c>
      <c r="D162" s="2" t="s">
        <v>23</v>
      </c>
      <c r="E162" s="2">
        <v>67</v>
      </c>
      <c r="F162" s="3">
        <v>444.29</v>
      </c>
      <c r="G162" s="3">
        <f>Table1[[#This Row],[Units Sold]]*Table1[[#This Row],[Unit Price]]</f>
        <v>29767.43</v>
      </c>
      <c r="H162" s="3">
        <v>21512.58</v>
      </c>
      <c r="I162" s="9">
        <f>Table1[[#This Row],[Revenue]]-Table1[[#This Row],[Cost]]</f>
        <v>8254.8499999999985</v>
      </c>
    </row>
    <row r="163" spans="1:9" x14ac:dyDescent="0.3">
      <c r="A163" s="8">
        <v>45299</v>
      </c>
      <c r="B163" s="2" t="s">
        <v>14</v>
      </c>
      <c r="C163" s="2" t="s">
        <v>17</v>
      </c>
      <c r="D163" s="2" t="s">
        <v>25</v>
      </c>
      <c r="E163" s="2">
        <v>32</v>
      </c>
      <c r="F163" s="3">
        <v>428.57</v>
      </c>
      <c r="G163" s="3">
        <f>Table1[[#This Row],[Units Sold]]*Table1[[#This Row],[Unit Price]]</f>
        <v>13714.24</v>
      </c>
      <c r="H163" s="3">
        <v>11411.45</v>
      </c>
      <c r="I163" s="9">
        <f>Table1[[#This Row],[Revenue]]-Table1[[#This Row],[Cost]]</f>
        <v>2302.7899999999991</v>
      </c>
    </row>
    <row r="164" spans="1:9" x14ac:dyDescent="0.3">
      <c r="A164" s="8">
        <v>45456</v>
      </c>
      <c r="B164" s="2" t="s">
        <v>11</v>
      </c>
      <c r="C164" s="2" t="s">
        <v>15</v>
      </c>
      <c r="D164" s="2" t="s">
        <v>24</v>
      </c>
      <c r="E164" s="2">
        <v>95</v>
      </c>
      <c r="F164" s="3">
        <v>165.38</v>
      </c>
      <c r="G164" s="3">
        <f>Table1[[#This Row],[Units Sold]]*Table1[[#This Row],[Unit Price]]</f>
        <v>15711.1</v>
      </c>
      <c r="H164" s="3">
        <v>8401.83</v>
      </c>
      <c r="I164" s="9">
        <f>Table1[[#This Row],[Revenue]]-Table1[[#This Row],[Cost]]</f>
        <v>7309.27</v>
      </c>
    </row>
    <row r="165" spans="1:9" x14ac:dyDescent="0.3">
      <c r="A165" s="8">
        <v>45365</v>
      </c>
      <c r="B165" s="2" t="s">
        <v>12</v>
      </c>
      <c r="C165" s="2" t="s">
        <v>15</v>
      </c>
      <c r="D165" s="2" t="s">
        <v>20</v>
      </c>
      <c r="E165" s="2">
        <v>19</v>
      </c>
      <c r="F165" s="3">
        <v>293.61</v>
      </c>
      <c r="G165" s="3">
        <f>Table1[[#This Row],[Units Sold]]*Table1[[#This Row],[Unit Price]]</f>
        <v>5578.59</v>
      </c>
      <c r="H165" s="3">
        <v>3729.68</v>
      </c>
      <c r="I165" s="9">
        <f>Table1[[#This Row],[Revenue]]-Table1[[#This Row],[Cost]]</f>
        <v>1848.9100000000003</v>
      </c>
    </row>
    <row r="166" spans="1:9" x14ac:dyDescent="0.3">
      <c r="A166" s="8">
        <v>45293</v>
      </c>
      <c r="B166" s="2" t="s">
        <v>12</v>
      </c>
      <c r="C166" s="2" t="s">
        <v>15</v>
      </c>
      <c r="D166" s="2" t="s">
        <v>20</v>
      </c>
      <c r="E166" s="2">
        <v>2</v>
      </c>
      <c r="F166" s="3">
        <v>184.71</v>
      </c>
      <c r="G166" s="3">
        <f>Table1[[#This Row],[Units Sold]]*Table1[[#This Row],[Unit Price]]</f>
        <v>369.42</v>
      </c>
      <c r="H166" s="3">
        <v>189.77</v>
      </c>
      <c r="I166" s="9">
        <f>Table1[[#This Row],[Revenue]]-Table1[[#This Row],[Cost]]</f>
        <v>179.65</v>
      </c>
    </row>
    <row r="167" spans="1:9" x14ac:dyDescent="0.3">
      <c r="A167" s="8">
        <v>45311</v>
      </c>
      <c r="B167" s="2" t="s">
        <v>13</v>
      </c>
      <c r="C167" s="2" t="s">
        <v>15</v>
      </c>
      <c r="D167" s="2" t="s">
        <v>24</v>
      </c>
      <c r="E167" s="2">
        <v>94</v>
      </c>
      <c r="F167" s="3">
        <v>184.57</v>
      </c>
      <c r="G167" s="3">
        <f>Table1[[#This Row],[Units Sold]]*Table1[[#This Row],[Unit Price]]</f>
        <v>17349.579999999998</v>
      </c>
      <c r="H167" s="3">
        <v>14650.46</v>
      </c>
      <c r="I167" s="9">
        <f>Table1[[#This Row],[Revenue]]-Table1[[#This Row],[Cost]]</f>
        <v>2699.119999999999</v>
      </c>
    </row>
    <row r="168" spans="1:9" x14ac:dyDescent="0.3">
      <c r="A168" s="8">
        <v>45390</v>
      </c>
      <c r="B168" s="2" t="s">
        <v>9</v>
      </c>
      <c r="C168" s="2" t="s">
        <v>16</v>
      </c>
      <c r="D168" s="2" t="s">
        <v>26</v>
      </c>
      <c r="E168" s="2">
        <v>24</v>
      </c>
      <c r="F168" s="3">
        <v>61.55</v>
      </c>
      <c r="G168" s="3">
        <f>Table1[[#This Row],[Units Sold]]*Table1[[#This Row],[Unit Price]]</f>
        <v>1477.1999999999998</v>
      </c>
      <c r="H168" s="3">
        <v>1072.9100000000001</v>
      </c>
      <c r="I168" s="9">
        <f>Table1[[#This Row],[Revenue]]-Table1[[#This Row],[Cost]]</f>
        <v>404.28999999999974</v>
      </c>
    </row>
    <row r="169" spans="1:9" x14ac:dyDescent="0.3">
      <c r="A169" s="8">
        <v>45350</v>
      </c>
      <c r="B169" s="2" t="s">
        <v>11</v>
      </c>
      <c r="C169" s="2" t="s">
        <v>18</v>
      </c>
      <c r="D169" s="2" t="s">
        <v>34</v>
      </c>
      <c r="E169" s="2">
        <v>81</v>
      </c>
      <c r="F169" s="3">
        <v>138</v>
      </c>
      <c r="G169" s="3">
        <f>Table1[[#This Row],[Units Sold]]*Table1[[#This Row],[Unit Price]]</f>
        <v>11178</v>
      </c>
      <c r="H169" s="3">
        <v>8010.75</v>
      </c>
      <c r="I169" s="9">
        <f>Table1[[#This Row],[Revenue]]-Table1[[#This Row],[Cost]]</f>
        <v>3167.25</v>
      </c>
    </row>
    <row r="170" spans="1:9" x14ac:dyDescent="0.3">
      <c r="A170" s="8">
        <v>45316</v>
      </c>
      <c r="B170" s="2" t="s">
        <v>12</v>
      </c>
      <c r="C170" s="2" t="s">
        <v>17</v>
      </c>
      <c r="D170" s="2" t="s">
        <v>25</v>
      </c>
      <c r="E170" s="2">
        <v>4</v>
      </c>
      <c r="F170" s="3">
        <v>70.48</v>
      </c>
      <c r="G170" s="3">
        <f>Table1[[#This Row],[Units Sold]]*Table1[[#This Row],[Unit Price]]</f>
        <v>281.92</v>
      </c>
      <c r="H170" s="3">
        <v>242.52</v>
      </c>
      <c r="I170" s="9">
        <f>Table1[[#This Row],[Revenue]]-Table1[[#This Row],[Cost]]</f>
        <v>39.400000000000006</v>
      </c>
    </row>
    <row r="171" spans="1:9" x14ac:dyDescent="0.3">
      <c r="A171" s="8">
        <v>45389</v>
      </c>
      <c r="B171" s="2" t="s">
        <v>13</v>
      </c>
      <c r="C171" s="2" t="s">
        <v>17</v>
      </c>
      <c r="D171" s="2" t="s">
        <v>25</v>
      </c>
      <c r="E171" s="2">
        <v>18</v>
      </c>
      <c r="F171" s="3">
        <v>267.18</v>
      </c>
      <c r="G171" s="3">
        <f>Table1[[#This Row],[Units Sold]]*Table1[[#This Row],[Unit Price]]</f>
        <v>4809.24</v>
      </c>
      <c r="H171" s="3">
        <v>3972.54</v>
      </c>
      <c r="I171" s="9">
        <f>Table1[[#This Row],[Revenue]]-Table1[[#This Row],[Cost]]</f>
        <v>836.69999999999982</v>
      </c>
    </row>
    <row r="172" spans="1:9" x14ac:dyDescent="0.3">
      <c r="A172" s="8">
        <v>45332</v>
      </c>
      <c r="B172" s="2" t="s">
        <v>11</v>
      </c>
      <c r="C172" s="2" t="s">
        <v>16</v>
      </c>
      <c r="D172" s="2" t="s">
        <v>21</v>
      </c>
      <c r="E172" s="2">
        <v>37</v>
      </c>
      <c r="F172" s="3">
        <v>327.45</v>
      </c>
      <c r="G172" s="3">
        <f>Table1[[#This Row],[Units Sold]]*Table1[[#This Row],[Unit Price]]</f>
        <v>12115.65</v>
      </c>
      <c r="H172" s="3">
        <v>10078.969999999999</v>
      </c>
      <c r="I172" s="9">
        <f>Table1[[#This Row],[Revenue]]-Table1[[#This Row],[Cost]]</f>
        <v>2036.6800000000003</v>
      </c>
    </row>
    <row r="173" spans="1:9" x14ac:dyDescent="0.3">
      <c r="A173" s="8">
        <v>45378</v>
      </c>
      <c r="B173" s="2" t="s">
        <v>13</v>
      </c>
      <c r="C173" s="2" t="s">
        <v>16</v>
      </c>
      <c r="D173" s="2" t="s">
        <v>26</v>
      </c>
      <c r="E173" s="2">
        <v>85</v>
      </c>
      <c r="F173" s="3">
        <v>135.52000000000001</v>
      </c>
      <c r="G173" s="3">
        <f>Table1[[#This Row],[Units Sold]]*Table1[[#This Row],[Unit Price]]</f>
        <v>11519.2</v>
      </c>
      <c r="H173" s="3">
        <v>6987.54</v>
      </c>
      <c r="I173" s="9">
        <f>Table1[[#This Row],[Revenue]]-Table1[[#This Row],[Cost]]</f>
        <v>4531.6600000000008</v>
      </c>
    </row>
    <row r="174" spans="1:9" x14ac:dyDescent="0.3">
      <c r="A174" s="8">
        <v>45459</v>
      </c>
      <c r="B174" s="2" t="s">
        <v>14</v>
      </c>
      <c r="C174" s="2" t="s">
        <v>19</v>
      </c>
      <c r="D174" s="2" t="s">
        <v>33</v>
      </c>
      <c r="E174" s="2">
        <v>53</v>
      </c>
      <c r="F174" s="3">
        <v>91.81</v>
      </c>
      <c r="G174" s="3">
        <f>Table1[[#This Row],[Units Sold]]*Table1[[#This Row],[Unit Price]]</f>
        <v>4865.93</v>
      </c>
      <c r="H174" s="3">
        <v>4212.75</v>
      </c>
      <c r="I174" s="9">
        <f>Table1[[#This Row],[Revenue]]-Table1[[#This Row],[Cost]]</f>
        <v>653.18000000000029</v>
      </c>
    </row>
    <row r="175" spans="1:9" x14ac:dyDescent="0.3">
      <c r="A175" s="8">
        <v>45445</v>
      </c>
      <c r="B175" s="2" t="s">
        <v>13</v>
      </c>
      <c r="C175" s="2" t="s">
        <v>19</v>
      </c>
      <c r="D175" s="2" t="s">
        <v>27</v>
      </c>
      <c r="E175" s="2">
        <v>46</v>
      </c>
      <c r="F175" s="3">
        <v>28.25</v>
      </c>
      <c r="G175" s="3">
        <f>Table1[[#This Row],[Units Sold]]*Table1[[#This Row],[Unit Price]]</f>
        <v>1299.5</v>
      </c>
      <c r="H175" s="3">
        <v>736.18</v>
      </c>
      <c r="I175" s="9">
        <f>Table1[[#This Row],[Revenue]]-Table1[[#This Row],[Cost]]</f>
        <v>563.32000000000005</v>
      </c>
    </row>
    <row r="176" spans="1:9" x14ac:dyDescent="0.3">
      <c r="A176" s="8">
        <v>45398</v>
      </c>
      <c r="B176" s="2" t="s">
        <v>12</v>
      </c>
      <c r="C176" s="2" t="s">
        <v>17</v>
      </c>
      <c r="D176" s="2" t="s">
        <v>30</v>
      </c>
      <c r="E176" s="2">
        <v>36</v>
      </c>
      <c r="F176" s="3">
        <v>386.64</v>
      </c>
      <c r="G176" s="3">
        <f>Table1[[#This Row],[Units Sold]]*Table1[[#This Row],[Unit Price]]</f>
        <v>13919.039999999999</v>
      </c>
      <c r="H176" s="3">
        <v>7339.51</v>
      </c>
      <c r="I176" s="9">
        <f>Table1[[#This Row],[Revenue]]-Table1[[#This Row],[Cost]]</f>
        <v>6579.5299999999988</v>
      </c>
    </row>
    <row r="177" spans="1:9" x14ac:dyDescent="0.3">
      <c r="A177" s="8">
        <v>45302</v>
      </c>
      <c r="B177" s="2" t="s">
        <v>10</v>
      </c>
      <c r="C177" s="2" t="s">
        <v>19</v>
      </c>
      <c r="D177" s="2" t="s">
        <v>33</v>
      </c>
      <c r="E177" s="2">
        <v>59</v>
      </c>
      <c r="F177" s="3">
        <v>152.08000000000001</v>
      </c>
      <c r="G177" s="3">
        <f>Table1[[#This Row],[Units Sold]]*Table1[[#This Row],[Unit Price]]</f>
        <v>8972.7200000000012</v>
      </c>
      <c r="H177" s="3">
        <v>6519.24</v>
      </c>
      <c r="I177" s="9">
        <f>Table1[[#This Row],[Revenue]]-Table1[[#This Row],[Cost]]</f>
        <v>2453.4800000000014</v>
      </c>
    </row>
    <row r="178" spans="1:9" x14ac:dyDescent="0.3">
      <c r="A178" s="8">
        <v>45389</v>
      </c>
      <c r="B178" s="2" t="s">
        <v>11</v>
      </c>
      <c r="C178" s="2" t="s">
        <v>15</v>
      </c>
      <c r="D178" s="2" t="s">
        <v>31</v>
      </c>
      <c r="E178" s="2">
        <v>36</v>
      </c>
      <c r="F178" s="3">
        <v>272.22000000000003</v>
      </c>
      <c r="G178" s="3">
        <f>Table1[[#This Row],[Units Sold]]*Table1[[#This Row],[Unit Price]]</f>
        <v>9799.9200000000019</v>
      </c>
      <c r="H178" s="3">
        <v>5535.05</v>
      </c>
      <c r="I178" s="9">
        <f>Table1[[#This Row],[Revenue]]-Table1[[#This Row],[Cost]]</f>
        <v>4264.8700000000017</v>
      </c>
    </row>
    <row r="179" spans="1:9" x14ac:dyDescent="0.3">
      <c r="A179" s="8">
        <v>45372</v>
      </c>
      <c r="B179" s="2" t="s">
        <v>11</v>
      </c>
      <c r="C179" s="2" t="s">
        <v>17</v>
      </c>
      <c r="D179" s="2" t="s">
        <v>30</v>
      </c>
      <c r="E179" s="2">
        <v>98</v>
      </c>
      <c r="F179" s="3">
        <v>313.55</v>
      </c>
      <c r="G179" s="3">
        <f>Table1[[#This Row],[Units Sold]]*Table1[[#This Row],[Unit Price]]</f>
        <v>30727.9</v>
      </c>
      <c r="H179" s="3">
        <v>21192.880000000001</v>
      </c>
      <c r="I179" s="9">
        <f>Table1[[#This Row],[Revenue]]-Table1[[#This Row],[Cost]]</f>
        <v>9535.02</v>
      </c>
    </row>
    <row r="180" spans="1:9" x14ac:dyDescent="0.3">
      <c r="A180" s="8">
        <v>45364</v>
      </c>
      <c r="B180" s="2" t="s">
        <v>12</v>
      </c>
      <c r="C180" s="2" t="s">
        <v>18</v>
      </c>
      <c r="D180" s="2" t="s">
        <v>28</v>
      </c>
      <c r="E180" s="2">
        <v>89</v>
      </c>
      <c r="F180" s="3">
        <v>353.94</v>
      </c>
      <c r="G180" s="3">
        <f>Table1[[#This Row],[Units Sold]]*Table1[[#This Row],[Unit Price]]</f>
        <v>31500.66</v>
      </c>
      <c r="H180" s="3">
        <v>23288.89</v>
      </c>
      <c r="I180" s="9">
        <f>Table1[[#This Row],[Revenue]]-Table1[[#This Row],[Cost]]</f>
        <v>8211.77</v>
      </c>
    </row>
    <row r="181" spans="1:9" x14ac:dyDescent="0.3">
      <c r="A181" s="8">
        <v>45316</v>
      </c>
      <c r="B181" s="2" t="s">
        <v>10</v>
      </c>
      <c r="C181" s="2" t="s">
        <v>17</v>
      </c>
      <c r="D181" s="2" t="s">
        <v>25</v>
      </c>
      <c r="E181" s="2">
        <v>44</v>
      </c>
      <c r="F181" s="3">
        <v>484.01</v>
      </c>
      <c r="G181" s="3">
        <f>Table1[[#This Row],[Units Sold]]*Table1[[#This Row],[Unit Price]]</f>
        <v>21296.44</v>
      </c>
      <c r="H181" s="3">
        <v>10692.98</v>
      </c>
      <c r="I181" s="9">
        <f>Table1[[#This Row],[Revenue]]-Table1[[#This Row],[Cost]]</f>
        <v>10603.46</v>
      </c>
    </row>
    <row r="182" spans="1:9" x14ac:dyDescent="0.3">
      <c r="A182" s="8">
        <v>45303</v>
      </c>
      <c r="B182" s="2" t="s">
        <v>10</v>
      </c>
      <c r="C182" s="2" t="s">
        <v>15</v>
      </c>
      <c r="D182" s="2" t="s">
        <v>20</v>
      </c>
      <c r="E182" s="2">
        <v>49</v>
      </c>
      <c r="F182" s="3">
        <v>72.73</v>
      </c>
      <c r="G182" s="3">
        <f>Table1[[#This Row],[Units Sold]]*Table1[[#This Row],[Unit Price]]</f>
        <v>3563.77</v>
      </c>
      <c r="H182" s="3">
        <v>3136.46</v>
      </c>
      <c r="I182" s="9">
        <f>Table1[[#This Row],[Revenue]]-Table1[[#This Row],[Cost]]</f>
        <v>427.30999999999995</v>
      </c>
    </row>
    <row r="183" spans="1:9" x14ac:dyDescent="0.3">
      <c r="A183" s="8">
        <v>45346</v>
      </c>
      <c r="B183" s="2" t="s">
        <v>12</v>
      </c>
      <c r="C183" s="2" t="s">
        <v>19</v>
      </c>
      <c r="D183" s="2" t="s">
        <v>27</v>
      </c>
      <c r="E183" s="2">
        <v>80</v>
      </c>
      <c r="F183" s="3">
        <v>437.11</v>
      </c>
      <c r="G183" s="3">
        <f>Table1[[#This Row],[Units Sold]]*Table1[[#This Row],[Unit Price]]</f>
        <v>34968.800000000003</v>
      </c>
      <c r="H183" s="3">
        <v>27726.41</v>
      </c>
      <c r="I183" s="9">
        <f>Table1[[#This Row],[Revenue]]-Table1[[#This Row],[Cost]]</f>
        <v>7242.3900000000031</v>
      </c>
    </row>
    <row r="184" spans="1:9" x14ac:dyDescent="0.3">
      <c r="A184" s="8">
        <v>45440</v>
      </c>
      <c r="B184" s="2" t="s">
        <v>12</v>
      </c>
      <c r="C184" s="2" t="s">
        <v>15</v>
      </c>
      <c r="D184" s="2" t="s">
        <v>24</v>
      </c>
      <c r="E184" s="2">
        <v>80</v>
      </c>
      <c r="F184" s="3">
        <v>425.35</v>
      </c>
      <c r="G184" s="3">
        <f>Table1[[#This Row],[Units Sold]]*Table1[[#This Row],[Unit Price]]</f>
        <v>34028</v>
      </c>
      <c r="H184" s="3">
        <v>20412.28</v>
      </c>
      <c r="I184" s="9">
        <f>Table1[[#This Row],[Revenue]]-Table1[[#This Row],[Cost]]</f>
        <v>13615.720000000001</v>
      </c>
    </row>
    <row r="185" spans="1:9" x14ac:dyDescent="0.3">
      <c r="A185" s="8">
        <v>45380</v>
      </c>
      <c r="B185" s="2" t="s">
        <v>9</v>
      </c>
      <c r="C185" s="2" t="s">
        <v>17</v>
      </c>
      <c r="D185" s="2" t="s">
        <v>25</v>
      </c>
      <c r="E185" s="2">
        <v>26</v>
      </c>
      <c r="F185" s="3">
        <v>24.52</v>
      </c>
      <c r="G185" s="3">
        <f>Table1[[#This Row],[Units Sold]]*Table1[[#This Row],[Unit Price]]</f>
        <v>637.52</v>
      </c>
      <c r="H185" s="3">
        <v>498.69</v>
      </c>
      <c r="I185" s="9">
        <f>Table1[[#This Row],[Revenue]]-Table1[[#This Row],[Cost]]</f>
        <v>138.82999999999998</v>
      </c>
    </row>
    <row r="186" spans="1:9" x14ac:dyDescent="0.3">
      <c r="A186" s="8">
        <v>45436</v>
      </c>
      <c r="B186" s="2" t="s">
        <v>14</v>
      </c>
      <c r="C186" s="2" t="s">
        <v>15</v>
      </c>
      <c r="D186" s="2" t="s">
        <v>24</v>
      </c>
      <c r="E186" s="2">
        <v>7</v>
      </c>
      <c r="F186" s="3">
        <v>21.8</v>
      </c>
      <c r="G186" s="3">
        <f>Table1[[#This Row],[Units Sold]]*Table1[[#This Row],[Unit Price]]</f>
        <v>152.6</v>
      </c>
      <c r="H186" s="3">
        <v>118.87</v>
      </c>
      <c r="I186" s="9">
        <f>Table1[[#This Row],[Revenue]]-Table1[[#This Row],[Cost]]</f>
        <v>33.72999999999999</v>
      </c>
    </row>
    <row r="187" spans="1:9" x14ac:dyDescent="0.3">
      <c r="A187" s="8">
        <v>45428</v>
      </c>
      <c r="B187" s="2" t="s">
        <v>10</v>
      </c>
      <c r="C187" s="2" t="s">
        <v>16</v>
      </c>
      <c r="D187" s="2" t="s">
        <v>32</v>
      </c>
      <c r="E187" s="2">
        <v>87</v>
      </c>
      <c r="F187" s="3">
        <v>398.69</v>
      </c>
      <c r="G187" s="3">
        <f>Table1[[#This Row],[Units Sold]]*Table1[[#This Row],[Unit Price]]</f>
        <v>34686.03</v>
      </c>
      <c r="H187" s="3">
        <v>27680.35</v>
      </c>
      <c r="I187" s="9">
        <f>Table1[[#This Row],[Revenue]]-Table1[[#This Row],[Cost]]</f>
        <v>7005.68</v>
      </c>
    </row>
    <row r="188" spans="1:9" x14ac:dyDescent="0.3">
      <c r="A188" s="8">
        <v>45407</v>
      </c>
      <c r="B188" s="2" t="s">
        <v>10</v>
      </c>
      <c r="C188" s="2" t="s">
        <v>16</v>
      </c>
      <c r="D188" s="2" t="s">
        <v>32</v>
      </c>
      <c r="E188" s="2">
        <v>17</v>
      </c>
      <c r="F188" s="3">
        <v>326.83</v>
      </c>
      <c r="G188" s="3">
        <f>Table1[[#This Row],[Units Sold]]*Table1[[#This Row],[Unit Price]]</f>
        <v>5556.11</v>
      </c>
      <c r="H188" s="3">
        <v>3588.57</v>
      </c>
      <c r="I188" s="9">
        <f>Table1[[#This Row],[Revenue]]-Table1[[#This Row],[Cost]]</f>
        <v>1967.5399999999995</v>
      </c>
    </row>
    <row r="189" spans="1:9" x14ac:dyDescent="0.3">
      <c r="A189" s="8">
        <v>45399</v>
      </c>
      <c r="B189" s="2" t="s">
        <v>9</v>
      </c>
      <c r="C189" s="2" t="s">
        <v>15</v>
      </c>
      <c r="D189" s="2" t="s">
        <v>24</v>
      </c>
      <c r="E189" s="2">
        <v>3</v>
      </c>
      <c r="F189" s="3">
        <v>349.66</v>
      </c>
      <c r="G189" s="3">
        <f>Table1[[#This Row],[Units Sold]]*Table1[[#This Row],[Unit Price]]</f>
        <v>1048.98</v>
      </c>
      <c r="H189" s="3">
        <v>667.1</v>
      </c>
      <c r="I189" s="9">
        <f>Table1[[#This Row],[Revenue]]-Table1[[#This Row],[Cost]]</f>
        <v>381.88</v>
      </c>
    </row>
    <row r="190" spans="1:9" x14ac:dyDescent="0.3">
      <c r="A190" s="8">
        <v>45399</v>
      </c>
      <c r="B190" s="2" t="s">
        <v>12</v>
      </c>
      <c r="C190" s="2" t="s">
        <v>19</v>
      </c>
      <c r="D190" s="2" t="s">
        <v>33</v>
      </c>
      <c r="E190" s="2">
        <v>86</v>
      </c>
      <c r="F190" s="3">
        <v>162.78</v>
      </c>
      <c r="G190" s="3">
        <f>Table1[[#This Row],[Units Sold]]*Table1[[#This Row],[Unit Price]]</f>
        <v>13999.08</v>
      </c>
      <c r="H190" s="3">
        <v>10504.3</v>
      </c>
      <c r="I190" s="9">
        <f>Table1[[#This Row],[Revenue]]-Table1[[#This Row],[Cost]]</f>
        <v>3494.7800000000007</v>
      </c>
    </row>
    <row r="191" spans="1:9" x14ac:dyDescent="0.3">
      <c r="A191" s="8">
        <v>45307</v>
      </c>
      <c r="B191" s="2" t="s">
        <v>13</v>
      </c>
      <c r="C191" s="2" t="s">
        <v>16</v>
      </c>
      <c r="D191" s="2" t="s">
        <v>26</v>
      </c>
      <c r="E191" s="2">
        <v>66</v>
      </c>
      <c r="F191" s="3">
        <v>17.079999999999998</v>
      </c>
      <c r="G191" s="3">
        <f>Table1[[#This Row],[Units Sold]]*Table1[[#This Row],[Unit Price]]</f>
        <v>1127.28</v>
      </c>
      <c r="H191" s="3">
        <v>955.98</v>
      </c>
      <c r="I191" s="9">
        <f>Table1[[#This Row],[Revenue]]-Table1[[#This Row],[Cost]]</f>
        <v>171.29999999999995</v>
      </c>
    </row>
    <row r="192" spans="1:9" x14ac:dyDescent="0.3">
      <c r="A192" s="8">
        <v>45449</v>
      </c>
      <c r="B192" s="2" t="s">
        <v>10</v>
      </c>
      <c r="C192" s="2" t="s">
        <v>15</v>
      </c>
      <c r="D192" s="2" t="s">
        <v>31</v>
      </c>
      <c r="E192" s="2">
        <v>18</v>
      </c>
      <c r="F192" s="3">
        <v>469.84</v>
      </c>
      <c r="G192" s="3">
        <f>Table1[[#This Row],[Units Sold]]*Table1[[#This Row],[Unit Price]]</f>
        <v>8457.119999999999</v>
      </c>
      <c r="H192" s="3">
        <v>6930.72</v>
      </c>
      <c r="I192" s="9">
        <f>Table1[[#This Row],[Revenue]]-Table1[[#This Row],[Cost]]</f>
        <v>1526.3999999999987</v>
      </c>
    </row>
    <row r="193" spans="1:9" x14ac:dyDescent="0.3">
      <c r="A193" s="8">
        <v>45330</v>
      </c>
      <c r="B193" s="2" t="s">
        <v>11</v>
      </c>
      <c r="C193" s="2" t="s">
        <v>19</v>
      </c>
      <c r="D193" s="2" t="s">
        <v>33</v>
      </c>
      <c r="E193" s="2">
        <v>62</v>
      </c>
      <c r="F193" s="3">
        <v>48.83</v>
      </c>
      <c r="G193" s="3">
        <f>Table1[[#This Row],[Units Sold]]*Table1[[#This Row],[Unit Price]]</f>
        <v>3027.46</v>
      </c>
      <c r="H193" s="3">
        <v>1559.26</v>
      </c>
      <c r="I193" s="9">
        <f>Table1[[#This Row],[Revenue]]-Table1[[#This Row],[Cost]]</f>
        <v>1468.2</v>
      </c>
    </row>
    <row r="194" spans="1:9" x14ac:dyDescent="0.3">
      <c r="A194" s="8">
        <v>45307</v>
      </c>
      <c r="B194" s="2" t="s">
        <v>9</v>
      </c>
      <c r="C194" s="2" t="s">
        <v>18</v>
      </c>
      <c r="D194" s="2" t="s">
        <v>34</v>
      </c>
      <c r="E194" s="2">
        <v>30</v>
      </c>
      <c r="F194" s="3">
        <v>211.79</v>
      </c>
      <c r="G194" s="3">
        <f>Table1[[#This Row],[Units Sold]]*Table1[[#This Row],[Unit Price]]</f>
        <v>6353.7</v>
      </c>
      <c r="H194" s="3">
        <v>4247.72</v>
      </c>
      <c r="I194" s="9">
        <f>Table1[[#This Row],[Revenue]]-Table1[[#This Row],[Cost]]</f>
        <v>2105.9799999999996</v>
      </c>
    </row>
    <row r="195" spans="1:9" x14ac:dyDescent="0.3">
      <c r="A195" s="8">
        <v>45424</v>
      </c>
      <c r="B195" s="2" t="s">
        <v>12</v>
      </c>
      <c r="C195" s="2" t="s">
        <v>18</v>
      </c>
      <c r="D195" s="2" t="s">
        <v>23</v>
      </c>
      <c r="E195" s="2">
        <v>45</v>
      </c>
      <c r="F195" s="3">
        <v>180.54</v>
      </c>
      <c r="G195" s="3">
        <f>Table1[[#This Row],[Units Sold]]*Table1[[#This Row],[Unit Price]]</f>
        <v>8124.2999999999993</v>
      </c>
      <c r="H195" s="3">
        <v>4995.6000000000004</v>
      </c>
      <c r="I195" s="9">
        <f>Table1[[#This Row],[Revenue]]-Table1[[#This Row],[Cost]]</f>
        <v>3128.6999999999989</v>
      </c>
    </row>
    <row r="196" spans="1:9" x14ac:dyDescent="0.3">
      <c r="A196" s="8">
        <v>45359</v>
      </c>
      <c r="B196" s="2" t="s">
        <v>14</v>
      </c>
      <c r="C196" s="2" t="s">
        <v>15</v>
      </c>
      <c r="D196" s="2" t="s">
        <v>31</v>
      </c>
      <c r="E196" s="2">
        <v>48</v>
      </c>
      <c r="F196" s="3">
        <v>13.85</v>
      </c>
      <c r="G196" s="3">
        <f>Table1[[#This Row],[Units Sold]]*Table1[[#This Row],[Unit Price]]</f>
        <v>664.8</v>
      </c>
      <c r="H196" s="3">
        <v>595.05999999999995</v>
      </c>
      <c r="I196" s="9">
        <f>Table1[[#This Row],[Revenue]]-Table1[[#This Row],[Cost]]</f>
        <v>69.740000000000009</v>
      </c>
    </row>
    <row r="197" spans="1:9" x14ac:dyDescent="0.3">
      <c r="A197" s="8">
        <v>45364</v>
      </c>
      <c r="B197" s="2" t="s">
        <v>12</v>
      </c>
      <c r="C197" s="2" t="s">
        <v>18</v>
      </c>
      <c r="D197" s="2" t="s">
        <v>23</v>
      </c>
      <c r="E197" s="2">
        <v>37</v>
      </c>
      <c r="F197" s="3">
        <v>394.24</v>
      </c>
      <c r="G197" s="3">
        <f>Table1[[#This Row],[Units Sold]]*Table1[[#This Row],[Unit Price]]</f>
        <v>14586.880000000001</v>
      </c>
      <c r="H197" s="3">
        <v>7815.13</v>
      </c>
      <c r="I197" s="9">
        <f>Table1[[#This Row],[Revenue]]-Table1[[#This Row],[Cost]]</f>
        <v>6771.7500000000009</v>
      </c>
    </row>
    <row r="198" spans="1:9" x14ac:dyDescent="0.3">
      <c r="A198" s="8">
        <v>45330</v>
      </c>
      <c r="B198" s="2" t="s">
        <v>11</v>
      </c>
      <c r="C198" s="2" t="s">
        <v>17</v>
      </c>
      <c r="D198" s="2" t="s">
        <v>25</v>
      </c>
      <c r="E198" s="2">
        <v>77</v>
      </c>
      <c r="F198" s="3">
        <v>494.65</v>
      </c>
      <c r="G198" s="3">
        <f>Table1[[#This Row],[Units Sold]]*Table1[[#This Row],[Unit Price]]</f>
        <v>38088.049999999996</v>
      </c>
      <c r="H198" s="3">
        <v>30369.17</v>
      </c>
      <c r="I198" s="9">
        <f>Table1[[#This Row],[Revenue]]-Table1[[#This Row],[Cost]]</f>
        <v>7718.8799999999974</v>
      </c>
    </row>
    <row r="199" spans="1:9" x14ac:dyDescent="0.3">
      <c r="A199" s="8">
        <v>45295</v>
      </c>
      <c r="B199" s="2" t="s">
        <v>10</v>
      </c>
      <c r="C199" s="2" t="s">
        <v>19</v>
      </c>
      <c r="D199" s="2" t="s">
        <v>33</v>
      </c>
      <c r="E199" s="2">
        <v>63</v>
      </c>
      <c r="F199" s="3">
        <v>119.13</v>
      </c>
      <c r="G199" s="3">
        <f>Table1[[#This Row],[Units Sold]]*Table1[[#This Row],[Unit Price]]</f>
        <v>7505.19</v>
      </c>
      <c r="H199" s="3">
        <v>6246.25</v>
      </c>
      <c r="I199" s="9">
        <f>Table1[[#This Row],[Revenue]]-Table1[[#This Row],[Cost]]</f>
        <v>1258.9399999999996</v>
      </c>
    </row>
    <row r="200" spans="1:9" x14ac:dyDescent="0.3">
      <c r="A200" s="8">
        <v>45401</v>
      </c>
      <c r="B200" s="2" t="s">
        <v>14</v>
      </c>
      <c r="C200" s="2" t="s">
        <v>17</v>
      </c>
      <c r="D200" s="2" t="s">
        <v>25</v>
      </c>
      <c r="E200" s="2">
        <v>57</v>
      </c>
      <c r="F200" s="3">
        <v>114.14</v>
      </c>
      <c r="G200" s="3">
        <f>Table1[[#This Row],[Units Sold]]*Table1[[#This Row],[Unit Price]]</f>
        <v>6505.9800000000005</v>
      </c>
      <c r="H200" s="3">
        <v>3738.18</v>
      </c>
      <c r="I200" s="9">
        <f>Table1[[#This Row],[Revenue]]-Table1[[#This Row],[Cost]]</f>
        <v>2767.8000000000006</v>
      </c>
    </row>
    <row r="201" spans="1:9" x14ac:dyDescent="0.3">
      <c r="A201" s="13">
        <v>45294</v>
      </c>
      <c r="B201" s="14" t="s">
        <v>11</v>
      </c>
      <c r="C201" s="14" t="s">
        <v>15</v>
      </c>
      <c r="D201" s="14" t="s">
        <v>31</v>
      </c>
      <c r="E201" s="14">
        <v>54</v>
      </c>
      <c r="F201" s="15">
        <v>484.71</v>
      </c>
      <c r="G201" s="3">
        <f>Table1[[#This Row],[Units Sold]]*Table1[[#This Row],[Unit Price]]</f>
        <v>26174.34</v>
      </c>
      <c r="H201" s="15">
        <v>22340.17</v>
      </c>
      <c r="I201" s="16">
        <f>Table1[[#This Row],[Revenue]]-Table1[[#This Row],[Cost]]</f>
        <v>3834.1700000000019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C513-A885-4F9E-BCC2-2F4EC3241753}">
  <dimension ref="A1:B5"/>
  <sheetViews>
    <sheetView workbookViewId="0">
      <selection sqref="A1:B5"/>
    </sheetView>
  </sheetViews>
  <sheetFormatPr defaultRowHeight="14.4" x14ac:dyDescent="0.3"/>
  <cols>
    <col min="1" max="1" width="16" bestFit="1" customWidth="1"/>
    <col min="2" max="2" width="13.21875" customWidth="1"/>
  </cols>
  <sheetData>
    <row r="1" spans="1:2" x14ac:dyDescent="0.3">
      <c r="A1" s="20" t="s">
        <v>39</v>
      </c>
      <c r="B1" s="21" t="s">
        <v>40</v>
      </c>
    </row>
    <row r="2" spans="1:2" x14ac:dyDescent="0.3">
      <c r="A2" s="18" t="s">
        <v>35</v>
      </c>
      <c r="B2" s="19">
        <f>SUM(Sales_data!G:G)</f>
        <v>2747050.7599999993</v>
      </c>
    </row>
    <row r="3" spans="1:2" x14ac:dyDescent="0.3">
      <c r="A3" s="18" t="s">
        <v>36</v>
      </c>
      <c r="B3" s="19">
        <f>SUM(Sales_data!I:I)</f>
        <v>791263.08000000019</v>
      </c>
    </row>
    <row r="4" spans="1:2" x14ac:dyDescent="0.3">
      <c r="A4" s="18" t="s">
        <v>37</v>
      </c>
      <c r="B4" s="19">
        <f>SUM(Sales_data!E:E)</f>
        <v>9777</v>
      </c>
    </row>
    <row r="5" spans="1:2" x14ac:dyDescent="0.3">
      <c r="A5" s="17" t="s">
        <v>38</v>
      </c>
      <c r="B5" s="16">
        <f>AVERAGE(Sales_data!F:F)</f>
        <v>271.6887500000002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8538-2362-4580-92A5-DF527DEB7F03}">
  <dimension ref="A1:G9"/>
  <sheetViews>
    <sheetView workbookViewId="0">
      <selection activeCell="N9" sqref="N9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6" width="10.109375" bestFit="1" customWidth="1"/>
    <col min="7" max="7" width="11.6640625" bestFit="1" customWidth="1"/>
  </cols>
  <sheetData>
    <row r="1" spans="1:7" x14ac:dyDescent="0.3">
      <c r="A1" s="4" t="s">
        <v>45</v>
      </c>
      <c r="B1" s="4" t="s">
        <v>43</v>
      </c>
    </row>
    <row r="2" spans="1:7" x14ac:dyDescent="0.3">
      <c r="A2" s="6" t="s">
        <v>41</v>
      </c>
      <c r="B2" s="7" t="s">
        <v>15</v>
      </c>
      <c r="C2" s="7" t="s">
        <v>16</v>
      </c>
      <c r="D2" s="7" t="s">
        <v>18</v>
      </c>
      <c r="E2" s="7" t="s">
        <v>19</v>
      </c>
      <c r="F2" s="7" t="s">
        <v>17</v>
      </c>
      <c r="G2" s="7" t="s">
        <v>42</v>
      </c>
    </row>
    <row r="3" spans="1:7" x14ac:dyDescent="0.3">
      <c r="A3" s="5" t="s">
        <v>9</v>
      </c>
      <c r="B3" s="1">
        <v>74651.289999999994</v>
      </c>
      <c r="C3" s="1">
        <v>26657.99</v>
      </c>
      <c r="D3" s="1">
        <v>88901.4</v>
      </c>
      <c r="E3" s="1">
        <v>35206.839999999997</v>
      </c>
      <c r="F3" s="1">
        <v>82598.030000000013</v>
      </c>
      <c r="G3" s="1">
        <v>308015.55</v>
      </c>
    </row>
    <row r="4" spans="1:7" x14ac:dyDescent="0.3">
      <c r="A4" s="5" t="s">
        <v>13</v>
      </c>
      <c r="B4" s="1">
        <v>171444.44999999995</v>
      </c>
      <c r="C4" s="1">
        <v>74398.75</v>
      </c>
      <c r="D4" s="1">
        <v>42816.01</v>
      </c>
      <c r="E4" s="1">
        <v>80526.19</v>
      </c>
      <c r="F4" s="1">
        <v>27161.879999999997</v>
      </c>
      <c r="G4" s="1">
        <v>396347.27999999997</v>
      </c>
    </row>
    <row r="5" spans="1:7" x14ac:dyDescent="0.3">
      <c r="A5" s="5" t="s">
        <v>10</v>
      </c>
      <c r="B5" s="1">
        <v>46636.329999999994</v>
      </c>
      <c r="C5" s="1">
        <v>63543.17</v>
      </c>
      <c r="D5" s="1">
        <v>34816.32</v>
      </c>
      <c r="E5" s="1">
        <v>41459.090000000004</v>
      </c>
      <c r="F5" s="1">
        <v>53444.72</v>
      </c>
      <c r="G5" s="1">
        <v>239899.63</v>
      </c>
    </row>
    <row r="6" spans="1:7" x14ac:dyDescent="0.3">
      <c r="A6" s="5" t="s">
        <v>14</v>
      </c>
      <c r="B6" s="1">
        <v>48759.51</v>
      </c>
      <c r="C6" s="1">
        <v>92603.27</v>
      </c>
      <c r="D6" s="1">
        <v>113270.61000000002</v>
      </c>
      <c r="E6" s="1">
        <v>64750.62</v>
      </c>
      <c r="F6" s="1">
        <v>103609</v>
      </c>
      <c r="G6" s="1">
        <v>422993.01</v>
      </c>
    </row>
    <row r="7" spans="1:7" x14ac:dyDescent="0.3">
      <c r="A7" s="5" t="s">
        <v>11</v>
      </c>
      <c r="B7" s="1">
        <v>104861.12</v>
      </c>
      <c r="C7" s="1">
        <v>104093.82</v>
      </c>
      <c r="D7" s="1">
        <v>135575.49</v>
      </c>
      <c r="E7" s="1">
        <v>42888.43</v>
      </c>
      <c r="F7" s="1">
        <v>294506.38999999996</v>
      </c>
      <c r="G7" s="1">
        <v>681925.25</v>
      </c>
    </row>
    <row r="8" spans="1:7" x14ac:dyDescent="0.3">
      <c r="A8" s="5" t="s">
        <v>12</v>
      </c>
      <c r="B8" s="1">
        <v>208572.28999999998</v>
      </c>
      <c r="C8" s="1">
        <v>56949.4</v>
      </c>
      <c r="D8" s="1">
        <v>236113.3</v>
      </c>
      <c r="E8" s="1">
        <v>99252.220000000016</v>
      </c>
      <c r="F8" s="1">
        <v>96982.830000000016</v>
      </c>
      <c r="G8" s="1">
        <v>697870.04</v>
      </c>
    </row>
    <row r="9" spans="1:7" x14ac:dyDescent="0.3">
      <c r="A9" s="5" t="s">
        <v>42</v>
      </c>
      <c r="B9" s="1">
        <v>654924.99</v>
      </c>
      <c r="C9" s="1">
        <v>418246.40000000002</v>
      </c>
      <c r="D9" s="1">
        <v>651493.13</v>
      </c>
      <c r="E9" s="1">
        <v>364083.39</v>
      </c>
      <c r="F9" s="1">
        <v>658302.85000000009</v>
      </c>
      <c r="G9" s="1">
        <v>2747050.76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7FE4-9FF7-4F32-930A-C26D8D8B4935}">
  <dimension ref="A1:J433"/>
  <sheetViews>
    <sheetView showGridLines="0" showRowColHeaders="0" tabSelected="1" zoomScaleNormal="100" workbookViewId="0">
      <selection activeCell="O7" sqref="O7"/>
    </sheetView>
  </sheetViews>
  <sheetFormatPr defaultRowHeight="14.4" x14ac:dyDescent="0.3"/>
  <cols>
    <col min="1" max="1" width="16" bestFit="1" customWidth="1"/>
    <col min="2" max="2" width="11.6640625" bestFit="1" customWidth="1"/>
    <col min="4" max="4" width="10.77734375" bestFit="1" customWidth="1"/>
    <col min="5" max="5" width="12.77734375" bestFit="1" customWidth="1"/>
    <col min="6" max="9" width="10.109375" bestFit="1" customWidth="1"/>
    <col min="10" max="10" width="11.6640625" bestFit="1" customWidth="1"/>
    <col min="12" max="12" width="10.77734375" bestFit="1" customWidth="1"/>
    <col min="13" max="13" width="12.77734375" bestFit="1" customWidth="1"/>
    <col min="14" max="17" width="10.109375" bestFit="1" customWidth="1"/>
    <col min="18" max="18" width="11.6640625" bestFit="1" customWidth="1"/>
    <col min="19" max="19" width="10.6640625" bestFit="1" customWidth="1"/>
    <col min="20" max="20" width="9.6640625" bestFit="1" customWidth="1"/>
    <col min="21" max="23" width="9.109375" bestFit="1" customWidth="1"/>
    <col min="24" max="24" width="10.109375" bestFit="1" customWidth="1"/>
    <col min="25" max="25" width="9.109375" bestFit="1" customWidth="1"/>
    <col min="26" max="26" width="12.33203125" bestFit="1" customWidth="1"/>
    <col min="27" max="27" width="11.88671875" bestFit="1" customWidth="1"/>
    <col min="28" max="29" width="9.109375" bestFit="1" customWidth="1"/>
    <col min="30" max="32" width="10.109375" bestFit="1" customWidth="1"/>
    <col min="33" max="33" width="14.6640625" bestFit="1" customWidth="1"/>
    <col min="34" max="39" width="9.109375" bestFit="1" customWidth="1"/>
    <col min="40" max="40" width="10.109375" bestFit="1" customWidth="1"/>
    <col min="41" max="43" width="9.109375" bestFit="1" customWidth="1"/>
    <col min="44" max="45" width="10.109375" bestFit="1" customWidth="1"/>
    <col min="46" max="46" width="9.109375" bestFit="1" customWidth="1"/>
    <col min="47" max="47" width="10.5546875" bestFit="1" customWidth="1"/>
    <col min="48" max="48" width="11.6640625" bestFit="1" customWidth="1"/>
  </cols>
  <sheetData>
    <row r="1" spans="1:10" x14ac:dyDescent="0.3">
      <c r="A1" s="22" t="s">
        <v>39</v>
      </c>
      <c r="B1" s="23" t="s">
        <v>47</v>
      </c>
      <c r="D1" s="28" t="s">
        <v>45</v>
      </c>
      <c r="E1" s="29" t="s">
        <v>46</v>
      </c>
      <c r="F1" s="30"/>
      <c r="G1" s="30"/>
      <c r="H1" s="30"/>
      <c r="I1" s="30"/>
      <c r="J1" s="31"/>
    </row>
    <row r="2" spans="1:10" x14ac:dyDescent="0.3">
      <c r="A2" s="24" t="s">
        <v>35</v>
      </c>
      <c r="B2" s="25">
        <v>2747050.7599999993</v>
      </c>
      <c r="D2" s="32" t="s">
        <v>44</v>
      </c>
      <c r="E2" s="33" t="s">
        <v>15</v>
      </c>
      <c r="F2" s="33" t="s">
        <v>16</v>
      </c>
      <c r="G2" s="33" t="s">
        <v>18</v>
      </c>
      <c r="H2" s="33" t="s">
        <v>19</v>
      </c>
      <c r="I2" s="33" t="s">
        <v>17</v>
      </c>
      <c r="J2" s="34" t="s">
        <v>42</v>
      </c>
    </row>
    <row r="3" spans="1:10" x14ac:dyDescent="0.3">
      <c r="A3" s="24" t="s">
        <v>36</v>
      </c>
      <c r="B3" s="25">
        <v>791263.08000000019</v>
      </c>
      <c r="D3" s="24" t="s">
        <v>9</v>
      </c>
      <c r="E3" s="35">
        <v>74651.289999999994</v>
      </c>
      <c r="F3" s="35">
        <v>26657.99</v>
      </c>
      <c r="G3" s="35">
        <v>88901.4</v>
      </c>
      <c r="H3" s="35">
        <v>35206.839999999997</v>
      </c>
      <c r="I3" s="35">
        <v>82598.030000000013</v>
      </c>
      <c r="J3" s="37">
        <v>308015.55</v>
      </c>
    </row>
    <row r="4" spans="1:10" x14ac:dyDescent="0.3">
      <c r="A4" s="24" t="s">
        <v>37</v>
      </c>
      <c r="B4" s="25">
        <v>9777</v>
      </c>
      <c r="D4" s="24" t="s">
        <v>13</v>
      </c>
      <c r="E4" s="35">
        <v>171444.44999999995</v>
      </c>
      <c r="F4" s="35">
        <v>74398.75</v>
      </c>
      <c r="G4" s="35">
        <v>42816.01</v>
      </c>
      <c r="H4" s="35">
        <v>80526.19</v>
      </c>
      <c r="I4" s="35">
        <v>27161.879999999997</v>
      </c>
      <c r="J4" s="37">
        <v>396347.27999999997</v>
      </c>
    </row>
    <row r="5" spans="1:10" x14ac:dyDescent="0.3">
      <c r="A5" s="24" t="s">
        <v>38</v>
      </c>
      <c r="B5" s="25">
        <v>271.6887500000002</v>
      </c>
      <c r="D5" s="24" t="s">
        <v>10</v>
      </c>
      <c r="E5" s="35">
        <v>46636.329999999994</v>
      </c>
      <c r="F5" s="35">
        <v>63543.17</v>
      </c>
      <c r="G5" s="35">
        <v>34816.32</v>
      </c>
      <c r="H5" s="35">
        <v>41459.090000000004</v>
      </c>
      <c r="I5" s="35">
        <v>53444.72</v>
      </c>
      <c r="J5" s="37">
        <v>239899.63</v>
      </c>
    </row>
    <row r="6" spans="1:10" ht="15" thickBot="1" x14ac:dyDescent="0.35">
      <c r="A6" s="26" t="s">
        <v>42</v>
      </c>
      <c r="B6" s="27">
        <v>3548362.5287499996</v>
      </c>
      <c r="D6" s="24" t="s">
        <v>14</v>
      </c>
      <c r="E6" s="35">
        <v>48759.51</v>
      </c>
      <c r="F6" s="35">
        <v>92603.27</v>
      </c>
      <c r="G6" s="35">
        <v>113270.61000000002</v>
      </c>
      <c r="H6" s="35">
        <v>64750.62</v>
      </c>
      <c r="I6" s="35">
        <v>103609</v>
      </c>
      <c r="J6" s="37">
        <v>422993.01</v>
      </c>
    </row>
    <row r="7" spans="1:10" x14ac:dyDescent="0.3">
      <c r="D7" s="24" t="s">
        <v>11</v>
      </c>
      <c r="E7" s="35">
        <v>104861.12</v>
      </c>
      <c r="F7" s="35">
        <v>104093.82</v>
      </c>
      <c r="G7" s="35">
        <v>135575.49</v>
      </c>
      <c r="H7" s="35">
        <v>42888.43</v>
      </c>
      <c r="I7" s="35">
        <v>294506.38999999996</v>
      </c>
      <c r="J7" s="37">
        <v>681925.25</v>
      </c>
    </row>
    <row r="8" spans="1:10" x14ac:dyDescent="0.3">
      <c r="D8" s="24" t="s">
        <v>12</v>
      </c>
      <c r="E8" s="35">
        <v>208572.28999999998</v>
      </c>
      <c r="F8" s="35">
        <v>56949.4</v>
      </c>
      <c r="G8" s="35">
        <v>236113.3</v>
      </c>
      <c r="H8" s="35">
        <v>99252.220000000016</v>
      </c>
      <c r="I8" s="35">
        <v>96982.830000000016</v>
      </c>
      <c r="J8" s="37">
        <v>697870.04</v>
      </c>
    </row>
    <row r="9" spans="1:10" ht="15" thickBot="1" x14ac:dyDescent="0.35">
      <c r="D9" s="26" t="s">
        <v>42</v>
      </c>
      <c r="E9" s="36">
        <v>654924.99</v>
      </c>
      <c r="F9" s="36">
        <v>418246.40000000002</v>
      </c>
      <c r="G9" s="36">
        <v>651493.13</v>
      </c>
      <c r="H9" s="36">
        <v>364083.39</v>
      </c>
      <c r="I9" s="36">
        <v>658302.85000000009</v>
      </c>
      <c r="J9" s="27">
        <v>2747050.76</v>
      </c>
    </row>
    <row r="249" ht="15" thickBot="1" x14ac:dyDescent="0.35"/>
    <row r="433" ht="15" thickBot="1" x14ac:dyDescent="0.35"/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</vt:lpstr>
      <vt:lpstr>KPI</vt:lpstr>
      <vt:lpstr>Pivot_Analysis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Hrant Vardanyan</cp:lastModifiedBy>
  <dcterms:created xsi:type="dcterms:W3CDTF">2025-07-28T15:46:03Z</dcterms:created>
  <dcterms:modified xsi:type="dcterms:W3CDTF">2025-07-28T17:07:34Z</dcterms:modified>
</cp:coreProperties>
</file>