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8_{05F8C0BD-0884-4114-9AF2-45B3AB1239C3}" xr6:coauthVersionLast="47" xr6:coauthVersionMax="47" xr10:uidLastSave="{00000000-0000-0000-0000-000000000000}"/>
  <bookViews>
    <workbookView xWindow="-110" yWindow="-110" windowWidth="19420" windowHeight="10420" tabRatio="840" activeTab="8" xr2:uid="{DC8EBBA2-CD84-48ED-BE30-DE359F066E60}"/>
  </bookViews>
  <sheets>
    <sheet name="Floating Point" sheetId="1" r:id="rId1"/>
    <sheet name="FloatingWCmac128" sheetId="2" r:id="rId2"/>
    <sheet name="FloatingWCmac256" sheetId="7" r:id="rId3"/>
    <sheet name="Decryption128" sheetId="3" r:id="rId4"/>
    <sheet name="Decryption 256" sheetId="6" r:id="rId5"/>
    <sheet name="Encryption128" sheetId="4" r:id="rId6"/>
    <sheet name="Encryption256" sheetId="5" r:id="rId7"/>
    <sheet name="Comp128-256 FPD" sheetId="8" r:id="rId8"/>
    <sheet name="60 FPD every 200us" sheetId="14" r:id="rId9"/>
    <sheet name="Memory Claim" sheetId="15" r:id="rId10"/>
    <sheet name="Enc128 4095B" sheetId="11" r:id="rId11"/>
    <sheet name="Enc256 4095B" sheetId="9" r:id="rId12"/>
    <sheet name="Dec128 4095B" sheetId="12" r:id="rId13"/>
    <sheet name="Dec256 4095B" sheetId="10" r:id="rId14"/>
    <sheet name="Comp4095B" sheetId="13" r:id="rId15"/>
    <sheet name="CMAC" sheetId="17" r:id="rId16"/>
  </sheets>
  <definedNames>
    <definedName name="_xlnm._FilterDatabase" localSheetId="0" hidden="1">'Floating Point'!$L$5:$L$36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9" l="1"/>
  <c r="P18" i="11"/>
  <c r="P14" i="11"/>
  <c r="P10" i="11"/>
  <c r="C15" i="8"/>
  <c r="J12" i="15"/>
  <c r="J11" i="15"/>
  <c r="J10" i="15"/>
  <c r="J9" i="15"/>
  <c r="L5" i="17"/>
  <c r="L4" i="17"/>
  <c r="M5" i="17"/>
  <c r="M4" i="17"/>
  <c r="N4" i="17" s="1"/>
  <c r="H34" i="8"/>
  <c r="I37" i="8"/>
  <c r="H37" i="8"/>
  <c r="I36" i="8"/>
  <c r="H36" i="8"/>
  <c r="I35" i="8"/>
  <c r="H35" i="8"/>
  <c r="I34" i="8"/>
  <c r="V113" i="3"/>
  <c r="U113" i="3"/>
  <c r="O5" i="6" a="1"/>
  <c r="O5" i="6" s="1"/>
  <c r="S108" i="5"/>
  <c r="R108" i="5"/>
  <c r="U110" i="4"/>
  <c r="T110" i="4"/>
  <c r="S113" i="3"/>
  <c r="R113" i="3"/>
  <c r="R111" i="6"/>
  <c r="Q111" i="6"/>
  <c r="P6" i="11"/>
  <c r="P6" i="10"/>
  <c r="P6" i="12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4" i="3"/>
  <c r="I10" i="8"/>
  <c r="I7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15" i="8"/>
  <c r="C4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5" i="5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5" i="6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5" i="1"/>
  <c r="N5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<sst xmlns="http://schemas.openxmlformats.org/spreadsheetml/2006/main" count="217" uniqueCount="84">
  <si>
    <t>Cycles</t>
  </si>
  <si>
    <t>Run</t>
  </si>
  <si>
    <t>Average</t>
  </si>
  <si>
    <t>cycles</t>
  </si>
  <si>
    <t>microseconds</t>
  </si>
  <si>
    <t>No difference in text input</t>
  </si>
  <si>
    <t>AES 128</t>
  </si>
  <si>
    <t>16 Bytes</t>
  </si>
  <si>
    <t>AES 256</t>
  </si>
  <si>
    <t>No difference in text</t>
  </si>
  <si>
    <t xml:space="preserve">Input is </t>
  </si>
  <si>
    <t>qwert256!"#¤%&amp;/(</t>
  </si>
  <si>
    <t>Enc 256</t>
  </si>
  <si>
    <t>132.7x+6.4756</t>
  </si>
  <si>
    <t>Encryption 256</t>
  </si>
  <si>
    <t>Enc 128</t>
  </si>
  <si>
    <t>94.552x +17.368</t>
  </si>
  <si>
    <t>Encryption 128</t>
  </si>
  <si>
    <t>Dec 256</t>
  </si>
  <si>
    <t>230.35x + 12.153</t>
  </si>
  <si>
    <t>Dec 128</t>
  </si>
  <si>
    <t>162.16x + 8.8511</t>
  </si>
  <si>
    <t>Decryption 256</t>
  </si>
  <si>
    <t>FPDCMAC256</t>
  </si>
  <si>
    <t>1.6779x +361.34</t>
  </si>
  <si>
    <t>Decryption 128</t>
  </si>
  <si>
    <t>FPDCMAC128</t>
  </si>
  <si>
    <t>1.6779+268.18</t>
  </si>
  <si>
    <t>FPDNO CMAC</t>
  </si>
  <si>
    <t>1.6779 + 9.979</t>
  </si>
  <si>
    <t>FPD256</t>
  </si>
  <si>
    <t>FPD128</t>
  </si>
  <si>
    <t>FPD</t>
  </si>
  <si>
    <t>Try</t>
  </si>
  <si>
    <r>
      <t>Time(</t>
    </r>
    <r>
      <rPr>
        <b/>
        <sz val="11"/>
        <color theme="1"/>
        <rFont val="Calibri"/>
        <family val="2"/>
      </rPr>
      <t>µs)</t>
    </r>
  </si>
  <si>
    <t>Individual Encryptions</t>
  </si>
  <si>
    <t>100 after each</t>
  </si>
  <si>
    <t>Individually called</t>
  </si>
  <si>
    <t xml:space="preserve">   </t>
  </si>
  <si>
    <t>Difference encryption</t>
  </si>
  <si>
    <t>Difference decryption</t>
  </si>
  <si>
    <t>Average of 100</t>
  </si>
  <si>
    <t>Average of 100 called in mass</t>
  </si>
  <si>
    <t>Average of 100 called individually</t>
  </si>
  <si>
    <t>AES128 encryption</t>
  </si>
  <si>
    <t>AES128 decryption</t>
  </si>
  <si>
    <t>AES256 decryption</t>
  </si>
  <si>
    <t>AES256 encryption</t>
  </si>
  <si>
    <t>Average time: 100 mass-call</t>
  </si>
  <si>
    <r>
      <t>Average time(</t>
    </r>
    <r>
      <rPr>
        <b/>
        <sz val="11"/>
        <color theme="1"/>
        <rFont val="Calibri"/>
        <family val="2"/>
      </rPr>
      <t>µs):</t>
    </r>
    <r>
      <rPr>
        <b/>
        <sz val="11"/>
        <color theme="1"/>
        <rFont val="Calibri"/>
        <family val="2"/>
        <scheme val="minor"/>
      </rPr>
      <t xml:space="preserve"> 100 individually called</t>
    </r>
  </si>
  <si>
    <t>ENC AES 256</t>
  </si>
  <si>
    <t>DEC AES 256</t>
  </si>
  <si>
    <t>ENC AES 128</t>
  </si>
  <si>
    <t>DEC AES 128</t>
  </si>
  <si>
    <t>DEC 128</t>
  </si>
  <si>
    <t>ENC128</t>
  </si>
  <si>
    <t>DEC256</t>
  </si>
  <si>
    <t>ENC256</t>
  </si>
  <si>
    <t>15820/15821 ints claimed</t>
  </si>
  <si>
    <t>AES256</t>
  </si>
  <si>
    <t>AES128</t>
  </si>
  <si>
    <t>Standard Deviation</t>
  </si>
  <si>
    <r>
      <t>CMAC, Average time(</t>
    </r>
    <r>
      <rPr>
        <b/>
        <sz val="11"/>
        <color theme="1"/>
        <rFont val="Calibri"/>
        <family val="2"/>
      </rPr>
      <t>µs)</t>
    </r>
  </si>
  <si>
    <t>Standard deviation in %</t>
  </si>
  <si>
    <t>Average time(µs) of 100 mass-called encryption/decryption</t>
  </si>
  <si>
    <t>Under memory claim load</t>
  </si>
  <si>
    <t>Under no load</t>
  </si>
  <si>
    <t>Floating Point Division</t>
  </si>
  <si>
    <t>Floating With Cmac128 before the call</t>
  </si>
  <si>
    <t>Floating With Cmac256</t>
  </si>
  <si>
    <t>AES128 decryption 16 Bytes</t>
  </si>
  <si>
    <t>AES128 encryption 16 Bytes</t>
  </si>
  <si>
    <t>AES256 decryption 16 Bytes</t>
  </si>
  <si>
    <t>AES256 encryption 16 Bytes</t>
  </si>
  <si>
    <t>AES256 decryption 4095 Bytes</t>
  </si>
  <si>
    <t>AES128 decryption 4096 Bytes</t>
  </si>
  <si>
    <t>AES128 encryption 4096 Bytes</t>
  </si>
  <si>
    <t>AES256 encryption 4096 Bytes</t>
  </si>
  <si>
    <t>CMAC AES128-256</t>
  </si>
  <si>
    <t>AES128-256 decryption/encryption when memory claimed</t>
  </si>
  <si>
    <r>
      <t>time(</t>
    </r>
    <r>
      <rPr>
        <b/>
        <sz val="11"/>
        <color theme="1"/>
        <rFont val="Calibri"/>
        <family val="2"/>
      </rPr>
      <t>µs</t>
    </r>
    <r>
      <rPr>
        <b/>
        <sz val="11"/>
        <color theme="1"/>
        <rFont val="Calibri"/>
        <family val="2"/>
        <scheme val="minor"/>
      </rPr>
      <t>)</t>
    </r>
  </si>
  <si>
    <t>time(µs)</t>
  </si>
  <si>
    <t>AES256 time(µs)</t>
  </si>
  <si>
    <t>AES128 time(µs)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</si>
</sst>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0" xfId="0" applyFont="1"/>
    <xf numFmtId="165" fontId="0" fillId="0" borderId="0" xfId="0" applyNumberFormat="1" applyAlignment="1">
      <alignment wrapText="1"/>
    </xf>
    <xf numFmtId="0" fontId="0" fillId="0" borderId="3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166" fontId="0" fillId="0" borderId="1" xfId="0" applyNumberFormat="1" applyBorder="1" applyAlignment="1">
      <alignment wrapText="1"/>
    </xf>
    <xf numFmtId="166" fontId="0" fillId="0" borderId="1" xfId="0" applyNumberFormat="1" applyBorder="1"/>
    <xf numFmtId="9" fontId="0" fillId="0" borderId="1" xfId="1" applyFont="1" applyBorder="1"/>
    <xf numFmtId="0" fontId="1" fillId="0" borderId="0" xfId="0" applyFont="1" applyAlignment="1">
      <alignment wrapText="1"/>
    </xf>
    <xf numFmtId="166" fontId="0" fillId="0" borderId="0" xfId="0" applyNumberFormat="1" applyAlignment="1">
      <alignment wrapText="1"/>
    </xf>
    <xf numFmtId="9" fontId="0" fillId="0" borderId="0" xfId="1" applyFont="1" applyBorder="1"/>
    <xf numFmtId="166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Point'!$Q$5</c:f>
              <c:strCache>
                <c:ptCount val="1"/>
                <c:pt idx="0">
                  <c:v>4,1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228565179352578E-2"/>
                  <c:y val="-8.19987605715952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cat>
            <c:numRef>
              <c:f>'Floating Point'!$F$5:$F$36</c:f>
              <c:numCache>
                <c:formatCode>General</c:formatCode>
                <c:ptCount val="32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  <c:pt idx="16">
                  <c:v>64000</c:v>
                </c:pt>
                <c:pt idx="17">
                  <c:v>68000</c:v>
                </c:pt>
                <c:pt idx="18">
                  <c:v>72000</c:v>
                </c:pt>
                <c:pt idx="19">
                  <c:v>76000</c:v>
                </c:pt>
                <c:pt idx="20">
                  <c:v>80000</c:v>
                </c:pt>
                <c:pt idx="21">
                  <c:v>84000</c:v>
                </c:pt>
                <c:pt idx="22">
                  <c:v>88000</c:v>
                </c:pt>
                <c:pt idx="23">
                  <c:v>92000</c:v>
                </c:pt>
                <c:pt idx="24">
                  <c:v>96000</c:v>
                </c:pt>
                <c:pt idx="25">
                  <c:v>100000</c:v>
                </c:pt>
                <c:pt idx="26">
                  <c:v>104000</c:v>
                </c:pt>
                <c:pt idx="27">
                  <c:v>108000</c:v>
                </c:pt>
                <c:pt idx="28">
                  <c:v>112000</c:v>
                </c:pt>
                <c:pt idx="29">
                  <c:v>116000</c:v>
                </c:pt>
                <c:pt idx="30">
                  <c:v>120000</c:v>
                </c:pt>
                <c:pt idx="31">
                  <c:v>124000</c:v>
                </c:pt>
              </c:numCache>
            </c:numRef>
          </c:cat>
          <c:val>
            <c:numRef>
              <c:f>'Floating Point'!$Q$5:$Q$36</c:f>
              <c:numCache>
                <c:formatCode>General</c:formatCode>
                <c:ptCount val="32"/>
                <c:pt idx="0">
                  <c:v>4.0999999999999996</c:v>
                </c:pt>
                <c:pt idx="1">
                  <c:v>6763.9</c:v>
                </c:pt>
                <c:pt idx="2">
                  <c:v>13425.9</c:v>
                </c:pt>
                <c:pt idx="3">
                  <c:v>20138.099999999999</c:v>
                </c:pt>
                <c:pt idx="4">
                  <c:v>26859.7</c:v>
                </c:pt>
                <c:pt idx="5">
                  <c:v>33571.9</c:v>
                </c:pt>
                <c:pt idx="6">
                  <c:v>40274.300000000003</c:v>
                </c:pt>
                <c:pt idx="7">
                  <c:v>46986</c:v>
                </c:pt>
                <c:pt idx="8">
                  <c:v>53700.800000000003</c:v>
                </c:pt>
                <c:pt idx="9">
                  <c:v>60410.1</c:v>
                </c:pt>
                <c:pt idx="10">
                  <c:v>67122</c:v>
                </c:pt>
                <c:pt idx="11">
                  <c:v>73833.899999999994</c:v>
                </c:pt>
                <c:pt idx="12">
                  <c:v>80546</c:v>
                </c:pt>
                <c:pt idx="13">
                  <c:v>87258</c:v>
                </c:pt>
                <c:pt idx="14">
                  <c:v>93969.8</c:v>
                </c:pt>
                <c:pt idx="15">
                  <c:v>100682</c:v>
                </c:pt>
                <c:pt idx="16">
                  <c:v>107394</c:v>
                </c:pt>
                <c:pt idx="17">
                  <c:v>114105.8</c:v>
                </c:pt>
                <c:pt idx="18">
                  <c:v>120818</c:v>
                </c:pt>
                <c:pt idx="19">
                  <c:v>127530</c:v>
                </c:pt>
                <c:pt idx="20">
                  <c:v>134241.79999999999</c:v>
                </c:pt>
                <c:pt idx="21">
                  <c:v>140954</c:v>
                </c:pt>
                <c:pt idx="22">
                  <c:v>147666</c:v>
                </c:pt>
                <c:pt idx="23">
                  <c:v>154377.79999999999</c:v>
                </c:pt>
                <c:pt idx="24">
                  <c:v>161090</c:v>
                </c:pt>
                <c:pt idx="25">
                  <c:v>167802</c:v>
                </c:pt>
                <c:pt idx="26">
                  <c:v>174513.9</c:v>
                </c:pt>
                <c:pt idx="27">
                  <c:v>181226.1</c:v>
                </c:pt>
                <c:pt idx="28">
                  <c:v>187938</c:v>
                </c:pt>
                <c:pt idx="29">
                  <c:v>194650</c:v>
                </c:pt>
                <c:pt idx="30">
                  <c:v>201362</c:v>
                </c:pt>
                <c:pt idx="31">
                  <c:v>208074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7-46CC-AFC4-26AEDEC870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03152400"/>
        <c:axId val="1003146160"/>
      </c:lineChart>
      <c:catAx>
        <c:axId val="100315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(Micro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03146160"/>
        <c:crosses val="autoZero"/>
        <c:auto val="1"/>
        <c:lblAlgn val="ctr"/>
        <c:lblOffset val="100"/>
        <c:noMultiLvlLbl val="0"/>
      </c:catAx>
      <c:valAx>
        <c:axId val="100314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</a:t>
                </a:r>
              </a:p>
              <a:p>
                <a:pPr>
                  <a:defRPr/>
                </a:pPr>
                <a:r>
                  <a:rPr lang="en-GB" baseline="0"/>
                  <a:t>Floating point divisions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031524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Time(</a:t>
            </a:r>
            <a:r>
              <a:rPr lang="en-GB" sz="1400" b="0" i="0" baseline="0"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µs</a:t>
            </a:r>
            <a:r>
              <a:rPr lang="en-GB" sz="1400" b="0" i="0" baseline="0">
                <a:effectLst/>
              </a:rPr>
              <a:t>) Vs Number of FPD Computations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0666666666666663E-2"/>
                  <c:y val="-4.47065470982793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xVal>
            <c:numRef>
              <c:f>'Floating Point'!$F$5:$F$36</c:f>
              <c:numCache>
                <c:formatCode>General</c:formatCode>
                <c:ptCount val="32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  <c:pt idx="16">
                  <c:v>64000</c:v>
                </c:pt>
                <c:pt idx="17">
                  <c:v>68000</c:v>
                </c:pt>
                <c:pt idx="18">
                  <c:v>72000</c:v>
                </c:pt>
                <c:pt idx="19">
                  <c:v>76000</c:v>
                </c:pt>
                <c:pt idx="20">
                  <c:v>80000</c:v>
                </c:pt>
                <c:pt idx="21">
                  <c:v>84000</c:v>
                </c:pt>
                <c:pt idx="22">
                  <c:v>88000</c:v>
                </c:pt>
                <c:pt idx="23">
                  <c:v>92000</c:v>
                </c:pt>
                <c:pt idx="24">
                  <c:v>96000</c:v>
                </c:pt>
                <c:pt idx="25">
                  <c:v>100000</c:v>
                </c:pt>
                <c:pt idx="26">
                  <c:v>104000</c:v>
                </c:pt>
                <c:pt idx="27">
                  <c:v>108000</c:v>
                </c:pt>
                <c:pt idx="28">
                  <c:v>112000</c:v>
                </c:pt>
                <c:pt idx="29">
                  <c:v>116000</c:v>
                </c:pt>
                <c:pt idx="30">
                  <c:v>120000</c:v>
                </c:pt>
                <c:pt idx="31">
                  <c:v>124000</c:v>
                </c:pt>
              </c:numCache>
            </c:numRef>
          </c:xVal>
          <c:yVal>
            <c:numRef>
              <c:f>'Floating Point'!$Q$5:$Q$36</c:f>
              <c:numCache>
                <c:formatCode>General</c:formatCode>
                <c:ptCount val="32"/>
                <c:pt idx="0">
                  <c:v>4.0999999999999996</c:v>
                </c:pt>
                <c:pt idx="1">
                  <c:v>6763.9</c:v>
                </c:pt>
                <c:pt idx="2">
                  <c:v>13425.9</c:v>
                </c:pt>
                <c:pt idx="3">
                  <c:v>20138.099999999999</c:v>
                </c:pt>
                <c:pt idx="4">
                  <c:v>26859.7</c:v>
                </c:pt>
                <c:pt idx="5">
                  <c:v>33571.9</c:v>
                </c:pt>
                <c:pt idx="6">
                  <c:v>40274.300000000003</c:v>
                </c:pt>
                <c:pt idx="7">
                  <c:v>46986</c:v>
                </c:pt>
                <c:pt idx="8">
                  <c:v>53700.800000000003</c:v>
                </c:pt>
                <c:pt idx="9">
                  <c:v>60410.1</c:v>
                </c:pt>
                <c:pt idx="10">
                  <c:v>67122</c:v>
                </c:pt>
                <c:pt idx="11">
                  <c:v>73833.899999999994</c:v>
                </c:pt>
                <c:pt idx="12">
                  <c:v>80546</c:v>
                </c:pt>
                <c:pt idx="13">
                  <c:v>87258</c:v>
                </c:pt>
                <c:pt idx="14">
                  <c:v>93969.8</c:v>
                </c:pt>
                <c:pt idx="15">
                  <c:v>100682</c:v>
                </c:pt>
                <c:pt idx="16">
                  <c:v>107394</c:v>
                </c:pt>
                <c:pt idx="17">
                  <c:v>114105.8</c:v>
                </c:pt>
                <c:pt idx="18">
                  <c:v>120818</c:v>
                </c:pt>
                <c:pt idx="19">
                  <c:v>127530</c:v>
                </c:pt>
                <c:pt idx="20">
                  <c:v>134241.79999999999</c:v>
                </c:pt>
                <c:pt idx="21">
                  <c:v>140954</c:v>
                </c:pt>
                <c:pt idx="22">
                  <c:v>147666</c:v>
                </c:pt>
                <c:pt idx="23">
                  <c:v>154377.79999999999</c:v>
                </c:pt>
                <c:pt idx="24">
                  <c:v>161090</c:v>
                </c:pt>
                <c:pt idx="25">
                  <c:v>167802</c:v>
                </c:pt>
                <c:pt idx="26">
                  <c:v>174513.9</c:v>
                </c:pt>
                <c:pt idx="27">
                  <c:v>181226.1</c:v>
                </c:pt>
                <c:pt idx="28">
                  <c:v>187938</c:v>
                </c:pt>
                <c:pt idx="29">
                  <c:v>194650</c:v>
                </c:pt>
                <c:pt idx="30">
                  <c:v>201362</c:v>
                </c:pt>
                <c:pt idx="31">
                  <c:v>208074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60-401C-9082-524199E83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091759"/>
        <c:axId val="1724092719"/>
      </c:scatterChart>
      <c:valAx>
        <c:axId val="172409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>
                    <a:effectLst/>
                  </a:rPr>
                  <a:t>Number</a:t>
                </a:r>
                <a:r>
                  <a:rPr lang="en-GB" sz="1000" baseline="0">
                    <a:effectLst/>
                  </a:rPr>
                  <a:t> of FPD computations</a:t>
                </a:r>
                <a:endParaRPr lang="en-S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24092719"/>
        <c:crosses val="autoZero"/>
        <c:crossBetween val="midCat"/>
      </c:valAx>
      <c:valAx>
        <c:axId val="172409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Time(µs)</a:t>
                </a:r>
                <a:endParaRPr lang="en-SE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2409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FloatingWCmac128!$C$6:$C$37</c:f>
              <c:numCache>
                <c:formatCode>General</c:formatCode>
                <c:ptCount val="32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  <c:pt idx="16">
                  <c:v>64000</c:v>
                </c:pt>
                <c:pt idx="17">
                  <c:v>68000</c:v>
                </c:pt>
                <c:pt idx="18">
                  <c:v>72000</c:v>
                </c:pt>
                <c:pt idx="19">
                  <c:v>76000</c:v>
                </c:pt>
                <c:pt idx="20">
                  <c:v>80000</c:v>
                </c:pt>
                <c:pt idx="21">
                  <c:v>84000</c:v>
                </c:pt>
                <c:pt idx="22">
                  <c:v>88000</c:v>
                </c:pt>
                <c:pt idx="23">
                  <c:v>92000</c:v>
                </c:pt>
                <c:pt idx="24">
                  <c:v>96000</c:v>
                </c:pt>
                <c:pt idx="25">
                  <c:v>100000</c:v>
                </c:pt>
                <c:pt idx="26">
                  <c:v>104000</c:v>
                </c:pt>
                <c:pt idx="27">
                  <c:v>108000</c:v>
                </c:pt>
                <c:pt idx="28">
                  <c:v>112000</c:v>
                </c:pt>
                <c:pt idx="29">
                  <c:v>116000</c:v>
                </c:pt>
                <c:pt idx="30">
                  <c:v>120000</c:v>
                </c:pt>
                <c:pt idx="31">
                  <c:v>124000</c:v>
                </c:pt>
              </c:numCache>
            </c:numRef>
          </c:cat>
          <c:val>
            <c:numRef>
              <c:f>FloatingWCmac128!$I$6:$I$37</c:f>
              <c:numCache>
                <c:formatCode>General</c:formatCode>
                <c:ptCount val="32"/>
                <c:pt idx="0">
                  <c:v>283</c:v>
                </c:pt>
                <c:pt idx="1">
                  <c:v>6979</c:v>
                </c:pt>
                <c:pt idx="2">
                  <c:v>13681</c:v>
                </c:pt>
                <c:pt idx="3">
                  <c:v>20392</c:v>
                </c:pt>
                <c:pt idx="4">
                  <c:v>27103</c:v>
                </c:pt>
                <c:pt idx="5">
                  <c:v>33815</c:v>
                </c:pt>
                <c:pt idx="6">
                  <c:v>40711</c:v>
                </c:pt>
                <c:pt idx="7">
                  <c:v>47241</c:v>
                </c:pt>
                <c:pt idx="8">
                  <c:v>53952</c:v>
                </c:pt>
                <c:pt idx="9">
                  <c:v>60663</c:v>
                </c:pt>
                <c:pt idx="10">
                  <c:v>67375</c:v>
                </c:pt>
                <c:pt idx="11">
                  <c:v>74087</c:v>
                </c:pt>
                <c:pt idx="12">
                  <c:v>80799</c:v>
                </c:pt>
                <c:pt idx="13">
                  <c:v>87511</c:v>
                </c:pt>
                <c:pt idx="14">
                  <c:v>94222</c:v>
                </c:pt>
                <c:pt idx="15">
                  <c:v>100935</c:v>
                </c:pt>
                <c:pt idx="16">
                  <c:v>107646</c:v>
                </c:pt>
                <c:pt idx="17">
                  <c:v>114359</c:v>
                </c:pt>
                <c:pt idx="18">
                  <c:v>121071</c:v>
                </c:pt>
                <c:pt idx="19">
                  <c:v>127783</c:v>
                </c:pt>
                <c:pt idx="20">
                  <c:v>134495</c:v>
                </c:pt>
                <c:pt idx="21">
                  <c:v>141207</c:v>
                </c:pt>
                <c:pt idx="22">
                  <c:v>147919</c:v>
                </c:pt>
                <c:pt idx="23">
                  <c:v>154631</c:v>
                </c:pt>
                <c:pt idx="24">
                  <c:v>161343</c:v>
                </c:pt>
                <c:pt idx="25">
                  <c:v>168055</c:v>
                </c:pt>
                <c:pt idx="26">
                  <c:v>174766</c:v>
                </c:pt>
                <c:pt idx="27">
                  <c:v>181479</c:v>
                </c:pt>
                <c:pt idx="28">
                  <c:v>188190</c:v>
                </c:pt>
                <c:pt idx="29">
                  <c:v>194903</c:v>
                </c:pt>
                <c:pt idx="30">
                  <c:v>201615</c:v>
                </c:pt>
                <c:pt idx="31">
                  <c:v>208327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9-4EC8-ACFF-1E85969B4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71028704"/>
        <c:axId val="471026784"/>
      </c:lineChart>
      <c:catAx>
        <c:axId val="47102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</a:t>
                </a:r>
                <a:r>
                  <a:rPr lang="en-GB" b="1"/>
                  <a:t>micro</a:t>
                </a:r>
                <a:r>
                  <a:rPr lang="en-GB" b="1" baseline="0"/>
                  <a:t>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71026784"/>
        <c:crosses val="autoZero"/>
        <c:auto val="1"/>
        <c:lblAlgn val="ctr"/>
        <c:lblOffset val="100"/>
        <c:noMultiLvlLbl val="0"/>
      </c:catAx>
      <c:valAx>
        <c:axId val="4710267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Floating</a:t>
                </a:r>
                <a:r>
                  <a:rPr lang="en-GB" baseline="0"/>
                  <a:t> point DIVision</a:t>
                </a:r>
                <a:br>
                  <a:rPr lang="en-GB" baseline="0"/>
                </a:br>
                <a:r>
                  <a:rPr lang="en-GB" baseline="0"/>
                  <a:t>With CMAC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7102870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Floating point division With AES128 CMAC </a:t>
            </a:r>
            <a:endParaRPr lang="en-SE" sz="1400">
              <a:effectLst/>
            </a:endParaRPr>
          </a:p>
          <a:p>
            <a:pPr>
              <a:defRPr/>
            </a:pPr>
            <a:r>
              <a:rPr lang="en-GB" sz="1400" b="0" i="0" baseline="0">
                <a:effectLst/>
              </a:rPr>
              <a:t>Time Vs No. Computations</a:t>
            </a:r>
            <a:endParaRPr lang="en-SE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515726159230096E-2"/>
                  <c:y val="-6.15624088655584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xVal>
            <c:numRef>
              <c:f>FloatingWCmac128!$C$6:$C$37</c:f>
              <c:numCache>
                <c:formatCode>General</c:formatCode>
                <c:ptCount val="32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  <c:pt idx="16">
                  <c:v>64000</c:v>
                </c:pt>
                <c:pt idx="17">
                  <c:v>68000</c:v>
                </c:pt>
                <c:pt idx="18">
                  <c:v>72000</c:v>
                </c:pt>
                <c:pt idx="19">
                  <c:v>76000</c:v>
                </c:pt>
                <c:pt idx="20">
                  <c:v>80000</c:v>
                </c:pt>
                <c:pt idx="21">
                  <c:v>84000</c:v>
                </c:pt>
                <c:pt idx="22">
                  <c:v>88000</c:v>
                </c:pt>
                <c:pt idx="23">
                  <c:v>92000</c:v>
                </c:pt>
                <c:pt idx="24">
                  <c:v>96000</c:v>
                </c:pt>
                <c:pt idx="25">
                  <c:v>100000</c:v>
                </c:pt>
                <c:pt idx="26">
                  <c:v>104000</c:v>
                </c:pt>
                <c:pt idx="27">
                  <c:v>108000</c:v>
                </c:pt>
                <c:pt idx="28">
                  <c:v>112000</c:v>
                </c:pt>
                <c:pt idx="29">
                  <c:v>116000</c:v>
                </c:pt>
                <c:pt idx="30">
                  <c:v>120000</c:v>
                </c:pt>
                <c:pt idx="31">
                  <c:v>124000</c:v>
                </c:pt>
              </c:numCache>
            </c:numRef>
          </c:xVal>
          <c:yVal>
            <c:numRef>
              <c:f>FloatingWCmac128!$N$6:$N$37</c:f>
              <c:numCache>
                <c:formatCode>General</c:formatCode>
                <c:ptCount val="32"/>
                <c:pt idx="0">
                  <c:v>302</c:v>
                </c:pt>
                <c:pt idx="1">
                  <c:v>6979.5</c:v>
                </c:pt>
                <c:pt idx="2">
                  <c:v>13682.8</c:v>
                </c:pt>
                <c:pt idx="3">
                  <c:v>20391.599999999999</c:v>
                </c:pt>
                <c:pt idx="4">
                  <c:v>27103</c:v>
                </c:pt>
                <c:pt idx="5">
                  <c:v>33825.4</c:v>
                </c:pt>
                <c:pt idx="6">
                  <c:v>40555.5</c:v>
                </c:pt>
                <c:pt idx="7">
                  <c:v>47259.1</c:v>
                </c:pt>
                <c:pt idx="8">
                  <c:v>53960.6</c:v>
                </c:pt>
                <c:pt idx="9">
                  <c:v>60663</c:v>
                </c:pt>
                <c:pt idx="10">
                  <c:v>67374.8</c:v>
                </c:pt>
                <c:pt idx="11">
                  <c:v>74086.899999999994</c:v>
                </c:pt>
                <c:pt idx="12">
                  <c:v>80799</c:v>
                </c:pt>
                <c:pt idx="13">
                  <c:v>87510.9</c:v>
                </c:pt>
                <c:pt idx="14">
                  <c:v>94222.7</c:v>
                </c:pt>
                <c:pt idx="15">
                  <c:v>100935</c:v>
                </c:pt>
                <c:pt idx="16">
                  <c:v>107646.8</c:v>
                </c:pt>
                <c:pt idx="17">
                  <c:v>114358.7</c:v>
                </c:pt>
                <c:pt idx="18">
                  <c:v>121071</c:v>
                </c:pt>
                <c:pt idx="19">
                  <c:v>127782.7</c:v>
                </c:pt>
                <c:pt idx="20">
                  <c:v>134494.79999999999</c:v>
                </c:pt>
                <c:pt idx="21">
                  <c:v>141206.9</c:v>
                </c:pt>
                <c:pt idx="22">
                  <c:v>147918.9</c:v>
                </c:pt>
                <c:pt idx="23">
                  <c:v>154630.70000000001</c:v>
                </c:pt>
                <c:pt idx="24">
                  <c:v>161343</c:v>
                </c:pt>
                <c:pt idx="25">
                  <c:v>168054.8</c:v>
                </c:pt>
                <c:pt idx="26">
                  <c:v>174766.7</c:v>
                </c:pt>
                <c:pt idx="27">
                  <c:v>181479</c:v>
                </c:pt>
                <c:pt idx="28">
                  <c:v>188190.8</c:v>
                </c:pt>
                <c:pt idx="29">
                  <c:v>194902.6</c:v>
                </c:pt>
                <c:pt idx="30">
                  <c:v>201615</c:v>
                </c:pt>
                <c:pt idx="31">
                  <c:v>208326.9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2A-4797-8E07-D2D9E4EC8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56079"/>
        <c:axId val="213256559"/>
      </c:scatterChart>
      <c:valAx>
        <c:axId val="21325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No. Floating point division computations</a:t>
                </a:r>
                <a:endParaRPr lang="en-SE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137499999999999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13256559"/>
        <c:crosses val="autoZero"/>
        <c:crossBetween val="midCat"/>
      </c:valAx>
      <c:valAx>
        <c:axId val="21325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Time(µs)</a:t>
                </a:r>
                <a:endParaRPr lang="en-SE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13256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Floating</a:t>
            </a:r>
            <a:r>
              <a:rPr lang="en-GB" baseline="0"/>
              <a:t> point division With AES256 CMAC </a:t>
            </a:r>
          </a:p>
          <a:p>
            <a:pPr>
              <a:defRPr/>
            </a:pPr>
            <a:r>
              <a:rPr lang="en-GB" baseline="0"/>
              <a:t>Time Vs No. Computations</a:t>
            </a:r>
            <a:endParaRPr lang="en-GB"/>
          </a:p>
        </c:rich>
      </c:tx>
      <c:layout>
        <c:manualLayout>
          <c:xMode val="edge"/>
          <c:yMode val="edge"/>
          <c:x val="0.21227077865266838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6554243219597553E-2"/>
                  <c:y val="-2.64665354330708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xVal>
            <c:numRef>
              <c:f>FloatingWCmac256!$C$5:$C$36</c:f>
              <c:numCache>
                <c:formatCode>General</c:formatCode>
                <c:ptCount val="32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  <c:pt idx="16">
                  <c:v>64000</c:v>
                </c:pt>
                <c:pt idx="17">
                  <c:v>68000</c:v>
                </c:pt>
                <c:pt idx="18">
                  <c:v>72000</c:v>
                </c:pt>
                <c:pt idx="19">
                  <c:v>76000</c:v>
                </c:pt>
                <c:pt idx="20">
                  <c:v>80000</c:v>
                </c:pt>
                <c:pt idx="21">
                  <c:v>84000</c:v>
                </c:pt>
                <c:pt idx="22">
                  <c:v>88000</c:v>
                </c:pt>
                <c:pt idx="23">
                  <c:v>92000</c:v>
                </c:pt>
                <c:pt idx="24">
                  <c:v>96000</c:v>
                </c:pt>
                <c:pt idx="25">
                  <c:v>100000</c:v>
                </c:pt>
                <c:pt idx="26">
                  <c:v>104000</c:v>
                </c:pt>
                <c:pt idx="27">
                  <c:v>108000</c:v>
                </c:pt>
                <c:pt idx="28">
                  <c:v>112000</c:v>
                </c:pt>
                <c:pt idx="29">
                  <c:v>116000</c:v>
                </c:pt>
                <c:pt idx="30">
                  <c:v>120000</c:v>
                </c:pt>
                <c:pt idx="31">
                  <c:v>124000</c:v>
                </c:pt>
              </c:numCache>
            </c:numRef>
          </c:xVal>
          <c:yVal>
            <c:numRef>
              <c:f>FloatingWCmac256!$N$5:$N$36</c:f>
              <c:numCache>
                <c:formatCode>General</c:formatCode>
                <c:ptCount val="32"/>
                <c:pt idx="0">
                  <c:v>417.7</c:v>
                </c:pt>
                <c:pt idx="1">
                  <c:v>7074</c:v>
                </c:pt>
                <c:pt idx="2">
                  <c:v>13775.4</c:v>
                </c:pt>
                <c:pt idx="3">
                  <c:v>20487</c:v>
                </c:pt>
                <c:pt idx="4">
                  <c:v>27208.1</c:v>
                </c:pt>
                <c:pt idx="5">
                  <c:v>33910.800000000003</c:v>
                </c:pt>
                <c:pt idx="6">
                  <c:v>40623</c:v>
                </c:pt>
                <c:pt idx="7">
                  <c:v>47334.7</c:v>
                </c:pt>
                <c:pt idx="8">
                  <c:v>54046.5</c:v>
                </c:pt>
                <c:pt idx="9">
                  <c:v>60759</c:v>
                </c:pt>
                <c:pt idx="10">
                  <c:v>67470.7</c:v>
                </c:pt>
                <c:pt idx="11">
                  <c:v>74182.7</c:v>
                </c:pt>
                <c:pt idx="12">
                  <c:v>80894.899999999994</c:v>
                </c:pt>
                <c:pt idx="13">
                  <c:v>87606.8</c:v>
                </c:pt>
                <c:pt idx="14">
                  <c:v>94318.6</c:v>
                </c:pt>
                <c:pt idx="15">
                  <c:v>101030.8</c:v>
                </c:pt>
                <c:pt idx="16">
                  <c:v>107742.8</c:v>
                </c:pt>
                <c:pt idx="17">
                  <c:v>114454.8</c:v>
                </c:pt>
                <c:pt idx="18">
                  <c:v>121185</c:v>
                </c:pt>
                <c:pt idx="19">
                  <c:v>127879.1</c:v>
                </c:pt>
                <c:pt idx="20">
                  <c:v>134590.79999999999</c:v>
                </c:pt>
                <c:pt idx="21">
                  <c:v>141303</c:v>
                </c:pt>
                <c:pt idx="22">
                  <c:v>148014.79999999999</c:v>
                </c:pt>
                <c:pt idx="23">
                  <c:v>154726.39999999999</c:v>
                </c:pt>
                <c:pt idx="24">
                  <c:v>161439</c:v>
                </c:pt>
                <c:pt idx="25">
                  <c:v>168150.7</c:v>
                </c:pt>
                <c:pt idx="26">
                  <c:v>174862.5</c:v>
                </c:pt>
                <c:pt idx="27">
                  <c:v>181575</c:v>
                </c:pt>
                <c:pt idx="28">
                  <c:v>188286.6</c:v>
                </c:pt>
                <c:pt idx="29">
                  <c:v>194998.8</c:v>
                </c:pt>
                <c:pt idx="30">
                  <c:v>201710.9</c:v>
                </c:pt>
                <c:pt idx="31">
                  <c:v>208422.9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1-4FA4-B8AB-0DF080039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68367"/>
        <c:axId val="70269327"/>
      </c:scatterChart>
      <c:valAx>
        <c:axId val="7026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Floating point division computations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70269327"/>
        <c:crosses val="autoZero"/>
        <c:crossBetween val="midCat"/>
      </c:valAx>
      <c:valAx>
        <c:axId val="7026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Time(µs)</a:t>
                </a:r>
                <a:endParaRPr lang="en-SE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7026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(</a:t>
            </a:r>
            <a:r>
              <a:rPr lang="en-GB">
                <a:latin typeface="Calibri" panose="020F0502020204030204" pitchFamily="34" charset="0"/>
                <a:cs typeface="Calibri" panose="020F0502020204030204" pitchFamily="34" charset="0"/>
              </a:rPr>
              <a:t>µs</a:t>
            </a:r>
            <a:r>
              <a:rPr lang="en-GB"/>
              <a:t>)</a:t>
            </a:r>
            <a:r>
              <a:rPr lang="en-GB" baseline="0"/>
              <a:t> Vs Numer of decryptions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GB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AES128 Decryption, 16 Bytes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499880035771152"/>
                  <c:y val="-1.666546337114554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162,16x + 8,85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xVal>
            <c:numRef>
              <c:f>Decryption128!$C$4:$C$35</c:f>
              <c:numCache>
                <c:formatCode>General</c:formatCode>
                <c:ptCount val="3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</c:numCache>
            </c:numRef>
          </c:xVal>
          <c:yVal>
            <c:numRef>
              <c:f>Decryption128!$N$4:$N$35</c:f>
              <c:numCache>
                <c:formatCode>General</c:formatCode>
                <c:ptCount val="32"/>
                <c:pt idx="0">
                  <c:v>0.4</c:v>
                </c:pt>
                <c:pt idx="1">
                  <c:v>16283.7</c:v>
                </c:pt>
                <c:pt idx="2">
                  <c:v>32433.9</c:v>
                </c:pt>
                <c:pt idx="3">
                  <c:v>48661.1</c:v>
                </c:pt>
                <c:pt idx="4">
                  <c:v>64867.6</c:v>
                </c:pt>
                <c:pt idx="5">
                  <c:v>81084.7</c:v>
                </c:pt>
                <c:pt idx="6">
                  <c:v>97301</c:v>
                </c:pt>
                <c:pt idx="7">
                  <c:v>113517.8</c:v>
                </c:pt>
                <c:pt idx="8">
                  <c:v>129734.3</c:v>
                </c:pt>
                <c:pt idx="9">
                  <c:v>145951.1</c:v>
                </c:pt>
                <c:pt idx="10">
                  <c:v>162168.29999999999</c:v>
                </c:pt>
                <c:pt idx="11">
                  <c:v>178385</c:v>
                </c:pt>
                <c:pt idx="12">
                  <c:v>194601.60000000001</c:v>
                </c:pt>
                <c:pt idx="13">
                  <c:v>210818.3</c:v>
                </c:pt>
                <c:pt idx="14">
                  <c:v>227035.1</c:v>
                </c:pt>
                <c:pt idx="15">
                  <c:v>243252.3</c:v>
                </c:pt>
                <c:pt idx="16">
                  <c:v>259469</c:v>
                </c:pt>
                <c:pt idx="17">
                  <c:v>275685.59999999998</c:v>
                </c:pt>
                <c:pt idx="18">
                  <c:v>291902.3</c:v>
                </c:pt>
                <c:pt idx="19">
                  <c:v>308119.2</c:v>
                </c:pt>
                <c:pt idx="20">
                  <c:v>324341.8</c:v>
                </c:pt>
                <c:pt idx="21">
                  <c:v>340553.1</c:v>
                </c:pt>
                <c:pt idx="22">
                  <c:v>356772.2</c:v>
                </c:pt>
                <c:pt idx="23">
                  <c:v>372986.8</c:v>
                </c:pt>
                <c:pt idx="24">
                  <c:v>389203.5</c:v>
                </c:pt>
                <c:pt idx="25">
                  <c:v>405420.2</c:v>
                </c:pt>
                <c:pt idx="26">
                  <c:v>421637</c:v>
                </c:pt>
                <c:pt idx="27">
                  <c:v>437853.8</c:v>
                </c:pt>
                <c:pt idx="28">
                  <c:v>454070.7</c:v>
                </c:pt>
                <c:pt idx="29">
                  <c:v>470287.6</c:v>
                </c:pt>
                <c:pt idx="30">
                  <c:v>486504.3</c:v>
                </c:pt>
                <c:pt idx="31">
                  <c:v>502721.3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F2-4CB7-B14D-55B539A0E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69839"/>
        <c:axId val="63771279"/>
      </c:scatterChart>
      <c:valAx>
        <c:axId val="6376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decryptions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3771279"/>
        <c:crosses val="autoZero"/>
        <c:crossBetween val="midCat"/>
      </c:valAx>
      <c:valAx>
        <c:axId val="6377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376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Time(µs) vs</a:t>
            </a:r>
            <a:r>
              <a:rPr lang="en-GB" baseline="0"/>
              <a:t> </a:t>
            </a:r>
            <a:r>
              <a:rPr lang="en-GB"/>
              <a:t>Number</a:t>
            </a:r>
            <a:r>
              <a:rPr lang="en-GB" baseline="0"/>
              <a:t> of decryptions</a:t>
            </a:r>
            <a:endParaRPr lang="en-GB"/>
          </a:p>
          <a:p>
            <a:pPr>
              <a:defRPr/>
            </a:pPr>
            <a:r>
              <a:rPr lang="en-GB" sz="1000"/>
              <a:t>AES256</a:t>
            </a:r>
            <a:r>
              <a:rPr lang="en-GB" sz="1000" baseline="0"/>
              <a:t> Decryption,</a:t>
            </a:r>
            <a:r>
              <a:rPr lang="en-GB" sz="1000"/>
              <a:t> 16</a:t>
            </a:r>
            <a:r>
              <a:rPr lang="en-GB" sz="1000" baseline="0"/>
              <a:t> Bytes</a:t>
            </a:r>
            <a:endParaRPr lang="en-GB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250552980686409"/>
                  <c:y val="5.57430939841711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xVal>
            <c:numRef>
              <c:f>'Decryption 256'!$C$5:$C$36</c:f>
              <c:numCache>
                <c:formatCode>General</c:formatCode>
                <c:ptCount val="3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</c:numCache>
            </c:numRef>
          </c:xVal>
          <c:yVal>
            <c:numRef>
              <c:f>'Decryption 256'!$N$5:$N$36</c:f>
              <c:numCache>
                <c:formatCode>General</c:formatCode>
                <c:ptCount val="32"/>
                <c:pt idx="0">
                  <c:v>0.4</c:v>
                </c:pt>
                <c:pt idx="1">
                  <c:v>23113.7</c:v>
                </c:pt>
                <c:pt idx="2">
                  <c:v>46072.3</c:v>
                </c:pt>
                <c:pt idx="3">
                  <c:v>69118.3</c:v>
                </c:pt>
                <c:pt idx="4">
                  <c:v>92164.5</c:v>
                </c:pt>
                <c:pt idx="5">
                  <c:v>115180.3</c:v>
                </c:pt>
                <c:pt idx="6">
                  <c:v>138216.29999999999</c:v>
                </c:pt>
                <c:pt idx="7">
                  <c:v>161252.29999999999</c:v>
                </c:pt>
                <c:pt idx="8">
                  <c:v>184288.3</c:v>
                </c:pt>
                <c:pt idx="9">
                  <c:v>207324.1</c:v>
                </c:pt>
                <c:pt idx="10">
                  <c:v>230360.3</c:v>
                </c:pt>
                <c:pt idx="11">
                  <c:v>253396.3</c:v>
                </c:pt>
                <c:pt idx="12">
                  <c:v>276432.3</c:v>
                </c:pt>
                <c:pt idx="13">
                  <c:v>299468.2</c:v>
                </c:pt>
                <c:pt idx="14">
                  <c:v>322504.3</c:v>
                </c:pt>
                <c:pt idx="15">
                  <c:v>345542.8</c:v>
                </c:pt>
                <c:pt idx="16">
                  <c:v>368576.1</c:v>
                </c:pt>
                <c:pt idx="17">
                  <c:v>391612.3</c:v>
                </c:pt>
                <c:pt idx="18">
                  <c:v>414648.2</c:v>
                </c:pt>
                <c:pt idx="19">
                  <c:v>437684.3</c:v>
                </c:pt>
                <c:pt idx="20">
                  <c:v>460720.4</c:v>
                </c:pt>
                <c:pt idx="21">
                  <c:v>483756.3</c:v>
                </c:pt>
                <c:pt idx="22">
                  <c:v>506792.4</c:v>
                </c:pt>
                <c:pt idx="23">
                  <c:v>529828.19999999995</c:v>
                </c:pt>
                <c:pt idx="24">
                  <c:v>552864.30000000005</c:v>
                </c:pt>
                <c:pt idx="25">
                  <c:v>575900.19999999995</c:v>
                </c:pt>
                <c:pt idx="26">
                  <c:v>598936.30000000005</c:v>
                </c:pt>
                <c:pt idx="27">
                  <c:v>621972.19999999995</c:v>
                </c:pt>
                <c:pt idx="28">
                  <c:v>645008.30000000005</c:v>
                </c:pt>
                <c:pt idx="29">
                  <c:v>668044.19999999995</c:v>
                </c:pt>
                <c:pt idx="30">
                  <c:v>691080.4</c:v>
                </c:pt>
                <c:pt idx="31">
                  <c:v>714116.2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28-4BB1-ADE1-B1E483387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465247"/>
        <c:axId val="1259463327"/>
      </c:scatterChart>
      <c:valAx>
        <c:axId val="125946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 decryptions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59463327"/>
        <c:crosses val="autoZero"/>
        <c:crossBetween val="midCat"/>
      </c:valAx>
      <c:valAx>
        <c:axId val="125946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</a:t>
                </a:r>
                <a:r>
                  <a:rPr lang="en-GB" sz="1000" b="0" i="0" u="none" strike="noStrike" baseline="0">
                    <a:effectLst/>
                  </a:rPr>
                  <a:t>µs</a:t>
                </a:r>
                <a:r>
                  <a:rPr lang="en-GB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5946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(</a:t>
            </a: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µs</a:t>
            </a: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 Vs Numer of encryptions</a:t>
            </a:r>
            <a:endParaRPr lang="en-GB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GB" sz="1000"/>
              <a:t>AES 128 Encryption, 16 Bytes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5110156766747916E-2"/>
                  <c:y val="-1.73915999222639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xVal>
            <c:numRef>
              <c:f>Encryption128!$E$6:$E$37</c:f>
              <c:numCache>
                <c:formatCode>General</c:formatCode>
                <c:ptCount val="3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</c:numCache>
            </c:numRef>
          </c:xVal>
          <c:yVal>
            <c:numRef>
              <c:f>Encryption128!$P$6:$P$37</c:f>
              <c:numCache>
                <c:formatCode>General</c:formatCode>
                <c:ptCount val="32"/>
                <c:pt idx="0">
                  <c:v>0.5</c:v>
                </c:pt>
                <c:pt idx="1">
                  <c:v>9518.2000000000007</c:v>
                </c:pt>
                <c:pt idx="2">
                  <c:v>18913.5</c:v>
                </c:pt>
                <c:pt idx="3">
                  <c:v>28427.4</c:v>
                </c:pt>
                <c:pt idx="4">
                  <c:v>37843</c:v>
                </c:pt>
                <c:pt idx="5">
                  <c:v>47300.1</c:v>
                </c:pt>
                <c:pt idx="6">
                  <c:v>56736.6</c:v>
                </c:pt>
                <c:pt idx="7">
                  <c:v>66192.399999999994</c:v>
                </c:pt>
                <c:pt idx="8">
                  <c:v>75651.100000000006</c:v>
                </c:pt>
                <c:pt idx="9">
                  <c:v>85104.4</c:v>
                </c:pt>
                <c:pt idx="10">
                  <c:v>94560.5</c:v>
                </c:pt>
                <c:pt idx="11">
                  <c:v>104016.3</c:v>
                </c:pt>
                <c:pt idx="12">
                  <c:v>113472.3</c:v>
                </c:pt>
                <c:pt idx="13">
                  <c:v>122928.2</c:v>
                </c:pt>
                <c:pt idx="14">
                  <c:v>132384.20000000001</c:v>
                </c:pt>
                <c:pt idx="15">
                  <c:v>141840.5</c:v>
                </c:pt>
                <c:pt idx="16">
                  <c:v>151296.29999999999</c:v>
                </c:pt>
                <c:pt idx="17">
                  <c:v>160752.29999999999</c:v>
                </c:pt>
                <c:pt idx="18">
                  <c:v>170208.2</c:v>
                </c:pt>
                <c:pt idx="19">
                  <c:v>179664.2</c:v>
                </c:pt>
                <c:pt idx="20">
                  <c:v>189120</c:v>
                </c:pt>
                <c:pt idx="21">
                  <c:v>198579.1</c:v>
                </c:pt>
                <c:pt idx="22">
                  <c:v>208032.4</c:v>
                </c:pt>
                <c:pt idx="23">
                  <c:v>217493.8</c:v>
                </c:pt>
                <c:pt idx="24">
                  <c:v>226944.7</c:v>
                </c:pt>
                <c:pt idx="25">
                  <c:v>236400.2</c:v>
                </c:pt>
                <c:pt idx="26">
                  <c:v>245856.5</c:v>
                </c:pt>
                <c:pt idx="27">
                  <c:v>255312</c:v>
                </c:pt>
                <c:pt idx="28">
                  <c:v>264768.2</c:v>
                </c:pt>
                <c:pt idx="29">
                  <c:v>274224</c:v>
                </c:pt>
                <c:pt idx="30">
                  <c:v>283680.09999999998</c:v>
                </c:pt>
                <c:pt idx="31">
                  <c:v>293136.09999999998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E-49A7-8219-EA0D271C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467423"/>
        <c:axId val="1336468383"/>
      </c:scatterChart>
      <c:valAx>
        <c:axId val="133646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encryptions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36468383"/>
        <c:crosses val="autoZero"/>
        <c:crossBetween val="midCat"/>
      </c:valAx>
      <c:valAx>
        <c:axId val="133646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3646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(</a:t>
            </a: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µs</a:t>
            </a: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 Vs Numer of encryptions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GB" sz="1000"/>
              <a:t>AES256</a:t>
            </a:r>
            <a:r>
              <a:rPr lang="en-GB" sz="1000" baseline="0"/>
              <a:t> Encryption, 16 Bytes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182064741907262"/>
                  <c:y val="-2.1343686205890929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132,7x + 6,476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trendline>
            <c:spPr>
              <a:ln w="1270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Encryption256!$C$5:$C$36</c:f>
              <c:numCache>
                <c:formatCode>General</c:formatCode>
                <c:ptCount val="3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</c:numCache>
            </c:numRef>
          </c:xVal>
          <c:yVal>
            <c:numRef>
              <c:f>Encryption256!$N$5:$N$36</c:f>
              <c:numCache>
                <c:formatCode>General</c:formatCode>
                <c:ptCount val="32"/>
                <c:pt idx="0">
                  <c:v>0.4</c:v>
                </c:pt>
                <c:pt idx="1">
                  <c:v>13315.6</c:v>
                </c:pt>
                <c:pt idx="2">
                  <c:v>26542.3</c:v>
                </c:pt>
                <c:pt idx="3">
                  <c:v>39811.800000000003</c:v>
                </c:pt>
                <c:pt idx="4">
                  <c:v>53081.8</c:v>
                </c:pt>
                <c:pt idx="5">
                  <c:v>66362.100000000006</c:v>
                </c:pt>
                <c:pt idx="6">
                  <c:v>79623</c:v>
                </c:pt>
                <c:pt idx="7">
                  <c:v>92893.1</c:v>
                </c:pt>
                <c:pt idx="8">
                  <c:v>106163.3</c:v>
                </c:pt>
                <c:pt idx="9">
                  <c:v>119433.8</c:v>
                </c:pt>
                <c:pt idx="10">
                  <c:v>132704.29999999999</c:v>
                </c:pt>
                <c:pt idx="11">
                  <c:v>145974.79999999999</c:v>
                </c:pt>
                <c:pt idx="12">
                  <c:v>159245.1</c:v>
                </c:pt>
                <c:pt idx="13">
                  <c:v>172515.4</c:v>
                </c:pt>
                <c:pt idx="14">
                  <c:v>185785.8</c:v>
                </c:pt>
                <c:pt idx="15">
                  <c:v>199056.2</c:v>
                </c:pt>
                <c:pt idx="16">
                  <c:v>212326.7</c:v>
                </c:pt>
                <c:pt idx="17">
                  <c:v>225597</c:v>
                </c:pt>
                <c:pt idx="18">
                  <c:v>238867.6</c:v>
                </c:pt>
                <c:pt idx="19">
                  <c:v>252138</c:v>
                </c:pt>
                <c:pt idx="20">
                  <c:v>265408.3</c:v>
                </c:pt>
                <c:pt idx="21">
                  <c:v>278678.7</c:v>
                </c:pt>
                <c:pt idx="22">
                  <c:v>291949</c:v>
                </c:pt>
                <c:pt idx="23">
                  <c:v>305219.5</c:v>
                </c:pt>
                <c:pt idx="24">
                  <c:v>318489.90000000002</c:v>
                </c:pt>
                <c:pt idx="25">
                  <c:v>331760</c:v>
                </c:pt>
                <c:pt idx="26">
                  <c:v>345030.7</c:v>
                </c:pt>
                <c:pt idx="27">
                  <c:v>358301.1</c:v>
                </c:pt>
                <c:pt idx="28">
                  <c:v>371571.4</c:v>
                </c:pt>
                <c:pt idx="29">
                  <c:v>384841.8</c:v>
                </c:pt>
                <c:pt idx="30">
                  <c:v>398112.3</c:v>
                </c:pt>
                <c:pt idx="31">
                  <c:v>411382.6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A-4B51-965C-39D665A59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869599"/>
        <c:axId val="1724870079"/>
      </c:scatterChart>
      <c:valAx>
        <c:axId val="172486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</a:t>
                </a:r>
                <a:r>
                  <a:rPr lang="en-GB" sz="1000" b="0" i="0" u="none" strike="noStrike" baseline="0">
                    <a:effectLst/>
                  </a:rPr>
                  <a:t>Number of encryption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24870079"/>
        <c:crosses val="autoZero"/>
        <c:crossBetween val="midCat"/>
      </c:valAx>
      <c:valAx>
        <c:axId val="172487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2486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FPD</a:t>
            </a:r>
            <a:r>
              <a:rPr lang="en-GB" baseline="0"/>
              <a:t>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FPD256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'Comp128-256 FPD'!$B$15:$B$45</c:f>
              <c:numCache>
                <c:formatCode>General</c:formatCode>
                <c:ptCount val="31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</c:numCache>
            </c:numRef>
          </c:xVal>
          <c:yVal>
            <c:numRef>
              <c:f>'Comp128-256 FPD'!$C$15:$C$45</c:f>
              <c:numCache>
                <c:formatCode>General</c:formatCode>
                <c:ptCount val="31"/>
                <c:pt idx="0">
                  <c:v>368.01159999999999</c:v>
                </c:pt>
                <c:pt idx="1">
                  <c:v>374.6832</c:v>
                </c:pt>
                <c:pt idx="2">
                  <c:v>381.35479999999995</c:v>
                </c:pt>
                <c:pt idx="3">
                  <c:v>388.02639999999997</c:v>
                </c:pt>
                <c:pt idx="4">
                  <c:v>394.69799999999998</c:v>
                </c:pt>
                <c:pt idx="5">
                  <c:v>401.36959999999999</c:v>
                </c:pt>
                <c:pt idx="6">
                  <c:v>408.0412</c:v>
                </c:pt>
                <c:pt idx="7">
                  <c:v>414.71279999999996</c:v>
                </c:pt>
                <c:pt idx="8">
                  <c:v>421.38439999999997</c:v>
                </c:pt>
                <c:pt idx="9">
                  <c:v>428.05599999999998</c:v>
                </c:pt>
                <c:pt idx="10">
                  <c:v>434.72759999999994</c:v>
                </c:pt>
                <c:pt idx="11">
                  <c:v>441.39919999999995</c:v>
                </c:pt>
                <c:pt idx="12">
                  <c:v>448.07079999999996</c:v>
                </c:pt>
                <c:pt idx="13">
                  <c:v>454.74239999999998</c:v>
                </c:pt>
                <c:pt idx="14">
                  <c:v>461.41399999999999</c:v>
                </c:pt>
                <c:pt idx="15">
                  <c:v>468.0856</c:v>
                </c:pt>
                <c:pt idx="16">
                  <c:v>474.75719999999995</c:v>
                </c:pt>
                <c:pt idx="17">
                  <c:v>481.42879999999997</c:v>
                </c:pt>
                <c:pt idx="18">
                  <c:v>488.10039999999998</c:v>
                </c:pt>
                <c:pt idx="19">
                  <c:v>494.77199999999993</c:v>
                </c:pt>
                <c:pt idx="20">
                  <c:v>501.44359999999995</c:v>
                </c:pt>
                <c:pt idx="21">
                  <c:v>508.11519999999996</c:v>
                </c:pt>
                <c:pt idx="22">
                  <c:v>514.78679999999997</c:v>
                </c:pt>
                <c:pt idx="23">
                  <c:v>521.45839999999998</c:v>
                </c:pt>
                <c:pt idx="24">
                  <c:v>528.13</c:v>
                </c:pt>
                <c:pt idx="25">
                  <c:v>534.80160000000001</c:v>
                </c:pt>
                <c:pt idx="26">
                  <c:v>541.47319999999991</c:v>
                </c:pt>
                <c:pt idx="27">
                  <c:v>548.14480000000003</c:v>
                </c:pt>
                <c:pt idx="28">
                  <c:v>554.81639999999993</c:v>
                </c:pt>
                <c:pt idx="29">
                  <c:v>561.48799999999994</c:v>
                </c:pt>
                <c:pt idx="30">
                  <c:v>568.15959999999995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72-42C6-87FE-041AB2121820}"/>
            </c:ext>
          </c:extLst>
        </c:ser>
        <c:ser>
          <c:idx val="1"/>
          <c:order val="1"/>
          <c:tx>
            <c:v>FPD128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'Comp128-256 FPD'!$B$15:$B$45</c:f>
              <c:numCache>
                <c:formatCode>General</c:formatCode>
                <c:ptCount val="31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</c:numCache>
            </c:numRef>
          </c:xVal>
          <c:yVal>
            <c:numRef>
              <c:f>'Comp128-256 FPD'!$D$15:$D$45</c:f>
              <c:numCache>
                <c:formatCode>General</c:formatCode>
                <c:ptCount val="31"/>
                <c:pt idx="0">
                  <c:v>274.85160000000002</c:v>
                </c:pt>
                <c:pt idx="1">
                  <c:v>281.52320000000003</c:v>
                </c:pt>
                <c:pt idx="2">
                  <c:v>288.19479999999999</c:v>
                </c:pt>
                <c:pt idx="3">
                  <c:v>294.8664</c:v>
                </c:pt>
                <c:pt idx="4">
                  <c:v>301.53800000000001</c:v>
                </c:pt>
                <c:pt idx="5">
                  <c:v>308.20960000000002</c:v>
                </c:pt>
                <c:pt idx="6">
                  <c:v>314.88120000000004</c:v>
                </c:pt>
                <c:pt idx="7">
                  <c:v>321.55279999999999</c:v>
                </c:pt>
                <c:pt idx="8">
                  <c:v>328.2244</c:v>
                </c:pt>
                <c:pt idx="9">
                  <c:v>334.89600000000002</c:v>
                </c:pt>
                <c:pt idx="10">
                  <c:v>341.56759999999997</c:v>
                </c:pt>
                <c:pt idx="11">
                  <c:v>348.23919999999998</c:v>
                </c:pt>
                <c:pt idx="12">
                  <c:v>354.91079999999999</c:v>
                </c:pt>
                <c:pt idx="13">
                  <c:v>361.58240000000001</c:v>
                </c:pt>
                <c:pt idx="14">
                  <c:v>368.25400000000002</c:v>
                </c:pt>
                <c:pt idx="15">
                  <c:v>374.92560000000003</c:v>
                </c:pt>
                <c:pt idx="16">
                  <c:v>381.59719999999999</c:v>
                </c:pt>
                <c:pt idx="17">
                  <c:v>388.2688</c:v>
                </c:pt>
                <c:pt idx="18">
                  <c:v>394.94040000000001</c:v>
                </c:pt>
                <c:pt idx="19">
                  <c:v>401.61199999999997</c:v>
                </c:pt>
                <c:pt idx="20">
                  <c:v>408.28359999999998</c:v>
                </c:pt>
                <c:pt idx="21">
                  <c:v>414.95519999999999</c:v>
                </c:pt>
                <c:pt idx="22">
                  <c:v>421.6268</c:v>
                </c:pt>
                <c:pt idx="23">
                  <c:v>428.29840000000002</c:v>
                </c:pt>
                <c:pt idx="24">
                  <c:v>434.97</c:v>
                </c:pt>
                <c:pt idx="25">
                  <c:v>441.64160000000004</c:v>
                </c:pt>
                <c:pt idx="26">
                  <c:v>448.31319999999999</c:v>
                </c:pt>
                <c:pt idx="27">
                  <c:v>454.98480000000001</c:v>
                </c:pt>
                <c:pt idx="28">
                  <c:v>461.65639999999996</c:v>
                </c:pt>
                <c:pt idx="29">
                  <c:v>468.32799999999997</c:v>
                </c:pt>
                <c:pt idx="30">
                  <c:v>474.99959999999999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72-42C6-87FE-041AB2121820}"/>
            </c:ext>
          </c:extLst>
        </c:ser>
        <c:ser>
          <c:idx val="2"/>
          <c:order val="2"/>
          <c:tx>
            <c:v>FPD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'Comp128-256 FPD'!$B$15:$B$45</c:f>
              <c:numCache>
                <c:formatCode>General</c:formatCode>
                <c:ptCount val="31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</c:numCache>
            </c:numRef>
          </c:xVal>
          <c:yVal>
            <c:numRef>
              <c:f>'Comp128-256 FPD'!$E$15:$E$45</c:f>
              <c:numCache>
                <c:formatCode>General</c:formatCode>
                <c:ptCount val="31"/>
                <c:pt idx="0">
                  <c:v>16.6906</c:v>
                </c:pt>
                <c:pt idx="1">
                  <c:v>23.402200000000001</c:v>
                </c:pt>
                <c:pt idx="2">
                  <c:v>30.113799999999998</c:v>
                </c:pt>
                <c:pt idx="3">
                  <c:v>36.825400000000002</c:v>
                </c:pt>
                <c:pt idx="4">
                  <c:v>43.536999999999999</c:v>
                </c:pt>
                <c:pt idx="5">
                  <c:v>50.248599999999996</c:v>
                </c:pt>
                <c:pt idx="6">
                  <c:v>56.9602</c:v>
                </c:pt>
                <c:pt idx="7">
                  <c:v>63.671799999999998</c:v>
                </c:pt>
                <c:pt idx="8">
                  <c:v>70.383399999999995</c:v>
                </c:pt>
                <c:pt idx="9">
                  <c:v>77.094999999999999</c:v>
                </c:pt>
                <c:pt idx="10">
                  <c:v>83.806600000000003</c:v>
                </c:pt>
                <c:pt idx="11">
                  <c:v>90.518199999999993</c:v>
                </c:pt>
                <c:pt idx="12">
                  <c:v>97.229799999999997</c:v>
                </c:pt>
                <c:pt idx="13">
                  <c:v>103.9414</c:v>
                </c:pt>
                <c:pt idx="14">
                  <c:v>110.65299999999999</c:v>
                </c:pt>
                <c:pt idx="15">
                  <c:v>117.3646</c:v>
                </c:pt>
                <c:pt idx="16">
                  <c:v>124.0762</c:v>
                </c:pt>
                <c:pt idx="17">
                  <c:v>130.7878</c:v>
                </c:pt>
                <c:pt idx="18">
                  <c:v>137.49939999999998</c:v>
                </c:pt>
                <c:pt idx="19">
                  <c:v>144.21100000000001</c:v>
                </c:pt>
                <c:pt idx="20">
                  <c:v>150.92259999999999</c:v>
                </c:pt>
                <c:pt idx="21">
                  <c:v>157.63420000000002</c:v>
                </c:pt>
                <c:pt idx="22">
                  <c:v>164.3458</c:v>
                </c:pt>
                <c:pt idx="23">
                  <c:v>171.05739999999997</c:v>
                </c:pt>
                <c:pt idx="24">
                  <c:v>177.76900000000001</c:v>
                </c:pt>
                <c:pt idx="25">
                  <c:v>184.48059999999998</c:v>
                </c:pt>
                <c:pt idx="26">
                  <c:v>191.19220000000001</c:v>
                </c:pt>
                <c:pt idx="27">
                  <c:v>197.90379999999999</c:v>
                </c:pt>
                <c:pt idx="28">
                  <c:v>204.61539999999997</c:v>
                </c:pt>
                <c:pt idx="29">
                  <c:v>211.327</c:v>
                </c:pt>
                <c:pt idx="30">
                  <c:v>218.03859999999997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72-42C6-87FE-041AB2121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44703"/>
        <c:axId val="1735619119"/>
      </c:scatterChart>
      <c:valAx>
        <c:axId val="6364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FPD in thousands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735619119"/>
        <c:crosses val="autoZero"/>
        <c:crossBetween val="midCat"/>
      </c:valAx>
      <c:valAx>
        <c:axId val="173561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364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400"/>
              <a:t>Time</a:t>
            </a:r>
            <a:r>
              <a:rPr lang="en-GB" sz="1400" baseline="0"/>
              <a:t> per Computation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C38-4E40-8028-6F9D9E26762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8-4E40-8028-6F9D9E26762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C38-4E40-8028-6F9D9E26762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C38-4E40-8028-6F9D9E26762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38-4E40-8028-6F9D9E26762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38-4E40-8028-6F9D9E2676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'Comp128-256 FPD'!$H$5:$H$10</c:f>
              <c:strCache>
                <c:ptCount val="6"/>
                <c:pt idx="0">
                  <c:v>Encryption 256</c:v>
                </c:pt>
                <c:pt idx="1">
                  <c:v>Encryption 128</c:v>
                </c:pt>
                <c:pt idx="2">
                  <c:v>Difference encryption</c:v>
                </c:pt>
                <c:pt idx="3">
                  <c:v>Decryption 256</c:v>
                </c:pt>
                <c:pt idx="4">
                  <c:v>Decryption 128</c:v>
                </c:pt>
                <c:pt idx="5">
                  <c:v>Difference decryption</c:v>
                </c:pt>
              </c:strCache>
            </c:strRef>
          </c:cat>
          <c:val>
            <c:numRef>
              <c:f>'Comp128-256 FPD'!$I$5:$I$10</c:f>
              <c:numCache>
                <c:formatCode>General</c:formatCode>
                <c:ptCount val="6"/>
                <c:pt idx="0">
                  <c:v>132.69999999999999</c:v>
                </c:pt>
                <c:pt idx="1">
                  <c:v>94.552000000000007</c:v>
                </c:pt>
                <c:pt idx="2">
                  <c:v>38.147999999999982</c:v>
                </c:pt>
                <c:pt idx="3">
                  <c:v>230.35</c:v>
                </c:pt>
                <c:pt idx="4">
                  <c:v>162.16</c:v>
                </c:pt>
                <c:pt idx="5">
                  <c:v>68.19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8-4E40-8028-6F9D9E2676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552823679"/>
        <c:axId val="552821759"/>
      </c:barChart>
      <c:catAx>
        <c:axId val="55282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552821759"/>
        <c:crosses val="autoZero"/>
        <c:auto val="1"/>
        <c:lblAlgn val="ctr"/>
        <c:lblOffset val="100"/>
        <c:noMultiLvlLbl val="0"/>
      </c:catAx>
      <c:valAx>
        <c:axId val="55282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cap="none" baseline="0"/>
                  <a:t>Time(µs)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55282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100 encryptions with interruption frequency 200</a:t>
            </a: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µ</a:t>
            </a: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</a:t>
            </a:r>
          </a:p>
          <a:p>
            <a:pPr>
              <a:defRPr/>
            </a:pPr>
            <a:r>
              <a:rPr lang="en-GB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AES128 Encryption, 16 Bytes, 60 FPDs</a:t>
            </a:r>
            <a:endParaRPr lang="en-GB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Enc AES128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98"/>
              <c:tx>
                <c:rich>
                  <a:bodyPr/>
                  <a:lstStyle/>
                  <a:p>
                    <a:fld id="{050E68B0-ABC2-4B50-B41A-87C6325C415E}" type="YVALUE">
                      <a:rPr lang="en-US" sz="900"/>
                      <a:pPr/>
                      <a:t>[Y VALUE]</a:t>
                    </a:fld>
                    <a:endParaRPr lang="en-S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E56-40C0-B9B1-E14F011636BB}"/>
                </c:ext>
              </c:extLst>
            </c:dLbl>
            <c:dLbl>
              <c:idx val="99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F401659-641E-4D58-AD19-8B2E87685A76}" type="YVALUE">
                      <a:rPr lang="en-US" sz="900"/>
                      <a:pPr>
                        <a:defRPr/>
                      </a:pPr>
                      <a:t>[Y VALUE]</a:t>
                    </a:fld>
                    <a:endParaRPr lang="en-SE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768147558405029"/>
                      <c:h val="0.121265057540363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E56-40C0-B9B1-E14F011636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'60 FPD every 200us'!$G$3:$G$102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'60 FPD every 200us'!$F$3:$F$102</c:f>
              <c:numCache>
                <c:formatCode>General</c:formatCode>
                <c:ptCount val="100"/>
                <c:pt idx="0">
                  <c:v>109</c:v>
                </c:pt>
                <c:pt idx="1">
                  <c:v>225</c:v>
                </c:pt>
                <c:pt idx="2">
                  <c:v>96</c:v>
                </c:pt>
                <c:pt idx="3">
                  <c:v>204</c:v>
                </c:pt>
                <c:pt idx="4">
                  <c:v>95</c:v>
                </c:pt>
                <c:pt idx="5">
                  <c:v>203</c:v>
                </c:pt>
                <c:pt idx="6">
                  <c:v>95</c:v>
                </c:pt>
                <c:pt idx="7">
                  <c:v>203</c:v>
                </c:pt>
                <c:pt idx="8">
                  <c:v>94</c:v>
                </c:pt>
                <c:pt idx="9">
                  <c:v>203</c:v>
                </c:pt>
                <c:pt idx="10">
                  <c:v>95</c:v>
                </c:pt>
                <c:pt idx="11">
                  <c:v>203</c:v>
                </c:pt>
                <c:pt idx="12">
                  <c:v>94</c:v>
                </c:pt>
                <c:pt idx="13">
                  <c:v>203</c:v>
                </c:pt>
                <c:pt idx="14">
                  <c:v>95</c:v>
                </c:pt>
                <c:pt idx="15">
                  <c:v>94</c:v>
                </c:pt>
                <c:pt idx="16">
                  <c:v>95</c:v>
                </c:pt>
                <c:pt idx="17">
                  <c:v>95</c:v>
                </c:pt>
                <c:pt idx="18">
                  <c:v>203</c:v>
                </c:pt>
                <c:pt idx="19">
                  <c:v>94</c:v>
                </c:pt>
                <c:pt idx="20">
                  <c:v>203</c:v>
                </c:pt>
                <c:pt idx="21">
                  <c:v>95</c:v>
                </c:pt>
                <c:pt idx="22">
                  <c:v>203</c:v>
                </c:pt>
                <c:pt idx="23">
                  <c:v>95</c:v>
                </c:pt>
                <c:pt idx="24">
                  <c:v>203</c:v>
                </c:pt>
                <c:pt idx="25">
                  <c:v>95</c:v>
                </c:pt>
                <c:pt idx="26">
                  <c:v>203</c:v>
                </c:pt>
                <c:pt idx="27">
                  <c:v>95</c:v>
                </c:pt>
                <c:pt idx="28">
                  <c:v>203</c:v>
                </c:pt>
                <c:pt idx="29">
                  <c:v>95</c:v>
                </c:pt>
                <c:pt idx="30">
                  <c:v>203</c:v>
                </c:pt>
                <c:pt idx="31">
                  <c:v>95</c:v>
                </c:pt>
                <c:pt idx="32">
                  <c:v>203</c:v>
                </c:pt>
                <c:pt idx="33">
                  <c:v>94</c:v>
                </c:pt>
                <c:pt idx="34">
                  <c:v>203</c:v>
                </c:pt>
                <c:pt idx="35">
                  <c:v>95</c:v>
                </c:pt>
                <c:pt idx="36">
                  <c:v>203</c:v>
                </c:pt>
                <c:pt idx="37">
                  <c:v>95</c:v>
                </c:pt>
                <c:pt idx="38">
                  <c:v>203</c:v>
                </c:pt>
                <c:pt idx="39">
                  <c:v>95</c:v>
                </c:pt>
                <c:pt idx="40">
                  <c:v>203</c:v>
                </c:pt>
                <c:pt idx="41">
                  <c:v>95</c:v>
                </c:pt>
                <c:pt idx="42">
                  <c:v>203</c:v>
                </c:pt>
                <c:pt idx="43">
                  <c:v>95</c:v>
                </c:pt>
                <c:pt idx="44">
                  <c:v>203</c:v>
                </c:pt>
                <c:pt idx="45">
                  <c:v>95</c:v>
                </c:pt>
                <c:pt idx="46">
                  <c:v>203</c:v>
                </c:pt>
                <c:pt idx="47">
                  <c:v>94</c:v>
                </c:pt>
                <c:pt idx="48">
                  <c:v>203</c:v>
                </c:pt>
                <c:pt idx="49">
                  <c:v>95</c:v>
                </c:pt>
                <c:pt idx="50">
                  <c:v>203</c:v>
                </c:pt>
                <c:pt idx="51">
                  <c:v>95</c:v>
                </c:pt>
                <c:pt idx="52">
                  <c:v>203</c:v>
                </c:pt>
                <c:pt idx="53">
                  <c:v>95</c:v>
                </c:pt>
                <c:pt idx="54">
                  <c:v>203</c:v>
                </c:pt>
                <c:pt idx="55">
                  <c:v>95</c:v>
                </c:pt>
                <c:pt idx="56">
                  <c:v>203</c:v>
                </c:pt>
                <c:pt idx="57">
                  <c:v>95</c:v>
                </c:pt>
                <c:pt idx="58">
                  <c:v>203</c:v>
                </c:pt>
                <c:pt idx="59">
                  <c:v>95</c:v>
                </c:pt>
                <c:pt idx="60">
                  <c:v>203</c:v>
                </c:pt>
                <c:pt idx="61">
                  <c:v>94</c:v>
                </c:pt>
                <c:pt idx="62">
                  <c:v>203</c:v>
                </c:pt>
                <c:pt idx="63">
                  <c:v>95</c:v>
                </c:pt>
                <c:pt idx="64">
                  <c:v>203</c:v>
                </c:pt>
                <c:pt idx="65">
                  <c:v>94</c:v>
                </c:pt>
                <c:pt idx="66">
                  <c:v>203</c:v>
                </c:pt>
                <c:pt idx="67">
                  <c:v>95</c:v>
                </c:pt>
                <c:pt idx="68">
                  <c:v>203</c:v>
                </c:pt>
                <c:pt idx="69">
                  <c:v>95</c:v>
                </c:pt>
                <c:pt idx="70">
                  <c:v>203</c:v>
                </c:pt>
                <c:pt idx="71">
                  <c:v>95</c:v>
                </c:pt>
                <c:pt idx="72">
                  <c:v>95</c:v>
                </c:pt>
                <c:pt idx="73">
                  <c:v>203</c:v>
                </c:pt>
                <c:pt idx="74">
                  <c:v>95</c:v>
                </c:pt>
                <c:pt idx="75">
                  <c:v>203</c:v>
                </c:pt>
                <c:pt idx="76">
                  <c:v>95</c:v>
                </c:pt>
                <c:pt idx="77">
                  <c:v>203</c:v>
                </c:pt>
                <c:pt idx="78">
                  <c:v>95</c:v>
                </c:pt>
                <c:pt idx="79">
                  <c:v>203</c:v>
                </c:pt>
                <c:pt idx="80">
                  <c:v>95</c:v>
                </c:pt>
                <c:pt idx="81">
                  <c:v>203</c:v>
                </c:pt>
                <c:pt idx="82">
                  <c:v>94</c:v>
                </c:pt>
                <c:pt idx="83">
                  <c:v>203</c:v>
                </c:pt>
                <c:pt idx="84">
                  <c:v>95</c:v>
                </c:pt>
                <c:pt idx="85">
                  <c:v>203</c:v>
                </c:pt>
                <c:pt idx="86">
                  <c:v>95</c:v>
                </c:pt>
                <c:pt idx="87">
                  <c:v>203</c:v>
                </c:pt>
                <c:pt idx="88">
                  <c:v>95</c:v>
                </c:pt>
                <c:pt idx="89">
                  <c:v>203</c:v>
                </c:pt>
                <c:pt idx="90">
                  <c:v>95</c:v>
                </c:pt>
                <c:pt idx="91">
                  <c:v>203</c:v>
                </c:pt>
                <c:pt idx="92">
                  <c:v>95</c:v>
                </c:pt>
                <c:pt idx="93">
                  <c:v>203</c:v>
                </c:pt>
                <c:pt idx="94">
                  <c:v>95</c:v>
                </c:pt>
                <c:pt idx="95">
                  <c:v>203</c:v>
                </c:pt>
                <c:pt idx="96">
                  <c:v>94</c:v>
                </c:pt>
                <c:pt idx="97">
                  <c:v>203</c:v>
                </c:pt>
                <c:pt idx="98">
                  <c:v>95</c:v>
                </c:pt>
                <c:pt idx="99">
                  <c:v>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56-40C0-B9B1-E14F01163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700511"/>
        <c:axId val="479701471"/>
      </c:scatterChart>
      <c:valAx>
        <c:axId val="47970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Encryption 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79701471"/>
        <c:crosses val="autoZero"/>
        <c:crossBetween val="midCat"/>
      </c:valAx>
      <c:valAx>
        <c:axId val="47970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7970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100 encryptions with interruption frequency 200</a:t>
            </a: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µ</a:t>
            </a: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</a:t>
            </a:r>
          </a:p>
          <a:p>
            <a:pPr>
              <a:defRPr/>
            </a:pPr>
            <a:r>
              <a:rPr lang="en-GB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AES256 Encryption, 16 Bytes, 60 FPDs</a:t>
            </a:r>
            <a:endParaRPr lang="en-GB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enc256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98"/>
              <c:tx>
                <c:rich>
                  <a:bodyPr/>
                  <a:lstStyle/>
                  <a:p>
                    <a:fld id="{2EE1B96B-DDCB-4845-BE1B-A2EE42D17BEF}" type="YVALUE">
                      <a:rPr lang="en-US" sz="900"/>
                      <a:pPr/>
                      <a:t>[Y VALUE]</a:t>
                    </a:fld>
                    <a:endParaRPr lang="en-S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4C15-4254-9F2E-FE492530AB68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6900E1E3-A3CA-483E-A948-5E252E6B9B0C}" type="YVALUE">
                      <a:rPr lang="en-US" sz="900"/>
                      <a:pPr/>
                      <a:t>[Y VALUE]</a:t>
                    </a:fld>
                    <a:endParaRPr lang="en-S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C15-4254-9F2E-FE492530AB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'60 FPD every 200us'!$G$3:$G$102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'60 FPD every 200us'!$B$3:$B$102</c:f>
              <c:numCache>
                <c:formatCode>General</c:formatCode>
                <c:ptCount val="100"/>
                <c:pt idx="0">
                  <c:v>136</c:v>
                </c:pt>
                <c:pt idx="1">
                  <c:v>270</c:v>
                </c:pt>
                <c:pt idx="2">
                  <c:v>241</c:v>
                </c:pt>
                <c:pt idx="3">
                  <c:v>133</c:v>
                </c:pt>
                <c:pt idx="4">
                  <c:v>241</c:v>
                </c:pt>
                <c:pt idx="5">
                  <c:v>241</c:v>
                </c:pt>
                <c:pt idx="6">
                  <c:v>133</c:v>
                </c:pt>
                <c:pt idx="7">
                  <c:v>241</c:v>
                </c:pt>
                <c:pt idx="8">
                  <c:v>241</c:v>
                </c:pt>
                <c:pt idx="9">
                  <c:v>133</c:v>
                </c:pt>
                <c:pt idx="10">
                  <c:v>241</c:v>
                </c:pt>
                <c:pt idx="11">
                  <c:v>241</c:v>
                </c:pt>
                <c:pt idx="12">
                  <c:v>133</c:v>
                </c:pt>
                <c:pt idx="13">
                  <c:v>241</c:v>
                </c:pt>
                <c:pt idx="14">
                  <c:v>241</c:v>
                </c:pt>
                <c:pt idx="15">
                  <c:v>241</c:v>
                </c:pt>
                <c:pt idx="16">
                  <c:v>133</c:v>
                </c:pt>
                <c:pt idx="17">
                  <c:v>242</c:v>
                </c:pt>
                <c:pt idx="18">
                  <c:v>241</c:v>
                </c:pt>
                <c:pt idx="19">
                  <c:v>133</c:v>
                </c:pt>
                <c:pt idx="20">
                  <c:v>241</c:v>
                </c:pt>
                <c:pt idx="21">
                  <c:v>241</c:v>
                </c:pt>
                <c:pt idx="22">
                  <c:v>133</c:v>
                </c:pt>
                <c:pt idx="23">
                  <c:v>241</c:v>
                </c:pt>
                <c:pt idx="24">
                  <c:v>241</c:v>
                </c:pt>
                <c:pt idx="25">
                  <c:v>133</c:v>
                </c:pt>
                <c:pt idx="26">
                  <c:v>241</c:v>
                </c:pt>
                <c:pt idx="27">
                  <c:v>241</c:v>
                </c:pt>
                <c:pt idx="28">
                  <c:v>133</c:v>
                </c:pt>
                <c:pt idx="29">
                  <c:v>241</c:v>
                </c:pt>
                <c:pt idx="30">
                  <c:v>241</c:v>
                </c:pt>
                <c:pt idx="31">
                  <c:v>133</c:v>
                </c:pt>
                <c:pt idx="32">
                  <c:v>242</c:v>
                </c:pt>
                <c:pt idx="33">
                  <c:v>242</c:v>
                </c:pt>
                <c:pt idx="34">
                  <c:v>133</c:v>
                </c:pt>
                <c:pt idx="35">
                  <c:v>133</c:v>
                </c:pt>
                <c:pt idx="36">
                  <c:v>241</c:v>
                </c:pt>
                <c:pt idx="37">
                  <c:v>241</c:v>
                </c:pt>
                <c:pt idx="38">
                  <c:v>133</c:v>
                </c:pt>
                <c:pt idx="39">
                  <c:v>241</c:v>
                </c:pt>
                <c:pt idx="40">
                  <c:v>241</c:v>
                </c:pt>
                <c:pt idx="41">
                  <c:v>133</c:v>
                </c:pt>
                <c:pt idx="42">
                  <c:v>241</c:v>
                </c:pt>
                <c:pt idx="43">
                  <c:v>241</c:v>
                </c:pt>
                <c:pt idx="44">
                  <c:v>133</c:v>
                </c:pt>
                <c:pt idx="45">
                  <c:v>241</c:v>
                </c:pt>
                <c:pt idx="46">
                  <c:v>241</c:v>
                </c:pt>
                <c:pt idx="47">
                  <c:v>133</c:v>
                </c:pt>
                <c:pt idx="48">
                  <c:v>242</c:v>
                </c:pt>
                <c:pt idx="49">
                  <c:v>242</c:v>
                </c:pt>
                <c:pt idx="50">
                  <c:v>133</c:v>
                </c:pt>
                <c:pt idx="51">
                  <c:v>241</c:v>
                </c:pt>
                <c:pt idx="52">
                  <c:v>241</c:v>
                </c:pt>
                <c:pt idx="53">
                  <c:v>133</c:v>
                </c:pt>
                <c:pt idx="54">
                  <c:v>241</c:v>
                </c:pt>
                <c:pt idx="55">
                  <c:v>241</c:v>
                </c:pt>
                <c:pt idx="56">
                  <c:v>241</c:v>
                </c:pt>
                <c:pt idx="57">
                  <c:v>133</c:v>
                </c:pt>
                <c:pt idx="58">
                  <c:v>241</c:v>
                </c:pt>
                <c:pt idx="59">
                  <c:v>241</c:v>
                </c:pt>
                <c:pt idx="60">
                  <c:v>133</c:v>
                </c:pt>
                <c:pt idx="61">
                  <c:v>241</c:v>
                </c:pt>
                <c:pt idx="62">
                  <c:v>241</c:v>
                </c:pt>
                <c:pt idx="63">
                  <c:v>133</c:v>
                </c:pt>
                <c:pt idx="64">
                  <c:v>242</c:v>
                </c:pt>
                <c:pt idx="65">
                  <c:v>242</c:v>
                </c:pt>
                <c:pt idx="66">
                  <c:v>133</c:v>
                </c:pt>
                <c:pt idx="67">
                  <c:v>241</c:v>
                </c:pt>
                <c:pt idx="68">
                  <c:v>241</c:v>
                </c:pt>
                <c:pt idx="69">
                  <c:v>133</c:v>
                </c:pt>
                <c:pt idx="70">
                  <c:v>241</c:v>
                </c:pt>
                <c:pt idx="71">
                  <c:v>241</c:v>
                </c:pt>
                <c:pt idx="72">
                  <c:v>133</c:v>
                </c:pt>
                <c:pt idx="73">
                  <c:v>241</c:v>
                </c:pt>
                <c:pt idx="74">
                  <c:v>241</c:v>
                </c:pt>
                <c:pt idx="75">
                  <c:v>133</c:v>
                </c:pt>
                <c:pt idx="76">
                  <c:v>133</c:v>
                </c:pt>
                <c:pt idx="77">
                  <c:v>241</c:v>
                </c:pt>
                <c:pt idx="78">
                  <c:v>241</c:v>
                </c:pt>
                <c:pt idx="79">
                  <c:v>133</c:v>
                </c:pt>
                <c:pt idx="80">
                  <c:v>242</c:v>
                </c:pt>
                <c:pt idx="81">
                  <c:v>242</c:v>
                </c:pt>
                <c:pt idx="82">
                  <c:v>133</c:v>
                </c:pt>
                <c:pt idx="83">
                  <c:v>241</c:v>
                </c:pt>
                <c:pt idx="84">
                  <c:v>241</c:v>
                </c:pt>
                <c:pt idx="85">
                  <c:v>133</c:v>
                </c:pt>
                <c:pt idx="86">
                  <c:v>241</c:v>
                </c:pt>
                <c:pt idx="87">
                  <c:v>241</c:v>
                </c:pt>
                <c:pt idx="88">
                  <c:v>133</c:v>
                </c:pt>
                <c:pt idx="89">
                  <c:v>241</c:v>
                </c:pt>
                <c:pt idx="90">
                  <c:v>241</c:v>
                </c:pt>
                <c:pt idx="91">
                  <c:v>133</c:v>
                </c:pt>
                <c:pt idx="92">
                  <c:v>241</c:v>
                </c:pt>
                <c:pt idx="93">
                  <c:v>241</c:v>
                </c:pt>
                <c:pt idx="94">
                  <c:v>133</c:v>
                </c:pt>
                <c:pt idx="95">
                  <c:v>242</c:v>
                </c:pt>
                <c:pt idx="96">
                  <c:v>242</c:v>
                </c:pt>
                <c:pt idx="97">
                  <c:v>242</c:v>
                </c:pt>
                <c:pt idx="98">
                  <c:v>133</c:v>
                </c:pt>
                <c:pt idx="99">
                  <c:v>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15-4254-9F2E-FE492530A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208959"/>
        <c:axId val="350209439"/>
      </c:scatterChart>
      <c:valAx>
        <c:axId val="35020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Encryption 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350209439"/>
        <c:crosses val="autoZero"/>
        <c:crossBetween val="midCat"/>
      </c:valAx>
      <c:valAx>
        <c:axId val="35020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35020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100 decryptions with interruption frequency 200</a:t>
            </a: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µ</a:t>
            </a: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</a:t>
            </a:r>
          </a:p>
          <a:p>
            <a:pPr>
              <a:defRPr/>
            </a:pPr>
            <a:r>
              <a:rPr lang="en-GB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AES128 Decryption, 16 Bytes, 60 FPDs</a:t>
            </a:r>
            <a:endParaRPr lang="en-GB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DEC128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9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E3-4311-A719-7272C4E09D3F}"/>
                </c:ext>
              </c:extLst>
            </c:dLbl>
            <c:dLbl>
              <c:idx val="9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E3-4311-A719-7272C4E09D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'60 FPD every 200us'!$G$3:$G$102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'60 FPD every 200us'!$H$3:$H$102</c:f>
              <c:numCache>
                <c:formatCode>General</c:formatCode>
                <c:ptCount val="100"/>
                <c:pt idx="0">
                  <c:v>355</c:v>
                </c:pt>
                <c:pt idx="1">
                  <c:v>273</c:v>
                </c:pt>
                <c:pt idx="2">
                  <c:v>163</c:v>
                </c:pt>
                <c:pt idx="3">
                  <c:v>270</c:v>
                </c:pt>
                <c:pt idx="4">
                  <c:v>271</c:v>
                </c:pt>
                <c:pt idx="5">
                  <c:v>271</c:v>
                </c:pt>
                <c:pt idx="6">
                  <c:v>270</c:v>
                </c:pt>
                <c:pt idx="7">
                  <c:v>271</c:v>
                </c:pt>
                <c:pt idx="8">
                  <c:v>163</c:v>
                </c:pt>
                <c:pt idx="9">
                  <c:v>270</c:v>
                </c:pt>
                <c:pt idx="10">
                  <c:v>271</c:v>
                </c:pt>
                <c:pt idx="11">
                  <c:v>270</c:v>
                </c:pt>
                <c:pt idx="12">
                  <c:v>271</c:v>
                </c:pt>
                <c:pt idx="13">
                  <c:v>271</c:v>
                </c:pt>
                <c:pt idx="14">
                  <c:v>162</c:v>
                </c:pt>
                <c:pt idx="15">
                  <c:v>271</c:v>
                </c:pt>
                <c:pt idx="16">
                  <c:v>271</c:v>
                </c:pt>
                <c:pt idx="17">
                  <c:v>270</c:v>
                </c:pt>
                <c:pt idx="18">
                  <c:v>271</c:v>
                </c:pt>
                <c:pt idx="19">
                  <c:v>270</c:v>
                </c:pt>
                <c:pt idx="20">
                  <c:v>162</c:v>
                </c:pt>
                <c:pt idx="21">
                  <c:v>271</c:v>
                </c:pt>
                <c:pt idx="22">
                  <c:v>270</c:v>
                </c:pt>
                <c:pt idx="23">
                  <c:v>271</c:v>
                </c:pt>
                <c:pt idx="24">
                  <c:v>271</c:v>
                </c:pt>
                <c:pt idx="25">
                  <c:v>270</c:v>
                </c:pt>
                <c:pt idx="26">
                  <c:v>163</c:v>
                </c:pt>
                <c:pt idx="27">
                  <c:v>271</c:v>
                </c:pt>
                <c:pt idx="28">
                  <c:v>270</c:v>
                </c:pt>
                <c:pt idx="29">
                  <c:v>271</c:v>
                </c:pt>
                <c:pt idx="30">
                  <c:v>270</c:v>
                </c:pt>
                <c:pt idx="31">
                  <c:v>271</c:v>
                </c:pt>
                <c:pt idx="32">
                  <c:v>163</c:v>
                </c:pt>
                <c:pt idx="33">
                  <c:v>270</c:v>
                </c:pt>
                <c:pt idx="34">
                  <c:v>271</c:v>
                </c:pt>
                <c:pt idx="35">
                  <c:v>271</c:v>
                </c:pt>
                <c:pt idx="36">
                  <c:v>270</c:v>
                </c:pt>
                <c:pt idx="37">
                  <c:v>271</c:v>
                </c:pt>
                <c:pt idx="38">
                  <c:v>162</c:v>
                </c:pt>
                <c:pt idx="39">
                  <c:v>270</c:v>
                </c:pt>
                <c:pt idx="40">
                  <c:v>271</c:v>
                </c:pt>
                <c:pt idx="41">
                  <c:v>270</c:v>
                </c:pt>
                <c:pt idx="42">
                  <c:v>271</c:v>
                </c:pt>
                <c:pt idx="43">
                  <c:v>271</c:v>
                </c:pt>
                <c:pt idx="44">
                  <c:v>162</c:v>
                </c:pt>
                <c:pt idx="45">
                  <c:v>271</c:v>
                </c:pt>
                <c:pt idx="46">
                  <c:v>271</c:v>
                </c:pt>
                <c:pt idx="47">
                  <c:v>270</c:v>
                </c:pt>
                <c:pt idx="48">
                  <c:v>271</c:v>
                </c:pt>
                <c:pt idx="49">
                  <c:v>270</c:v>
                </c:pt>
                <c:pt idx="50">
                  <c:v>162</c:v>
                </c:pt>
                <c:pt idx="51">
                  <c:v>271</c:v>
                </c:pt>
                <c:pt idx="52">
                  <c:v>270</c:v>
                </c:pt>
                <c:pt idx="53">
                  <c:v>271</c:v>
                </c:pt>
                <c:pt idx="54">
                  <c:v>271</c:v>
                </c:pt>
                <c:pt idx="55">
                  <c:v>162</c:v>
                </c:pt>
                <c:pt idx="56">
                  <c:v>163</c:v>
                </c:pt>
                <c:pt idx="57">
                  <c:v>271</c:v>
                </c:pt>
                <c:pt idx="58">
                  <c:v>270</c:v>
                </c:pt>
                <c:pt idx="59">
                  <c:v>271</c:v>
                </c:pt>
                <c:pt idx="60">
                  <c:v>270</c:v>
                </c:pt>
                <c:pt idx="61">
                  <c:v>162</c:v>
                </c:pt>
                <c:pt idx="62">
                  <c:v>271</c:v>
                </c:pt>
                <c:pt idx="63">
                  <c:v>270</c:v>
                </c:pt>
                <c:pt idx="64">
                  <c:v>271</c:v>
                </c:pt>
                <c:pt idx="65">
                  <c:v>271</c:v>
                </c:pt>
                <c:pt idx="66">
                  <c:v>270</c:v>
                </c:pt>
                <c:pt idx="67">
                  <c:v>163</c:v>
                </c:pt>
                <c:pt idx="68">
                  <c:v>271</c:v>
                </c:pt>
                <c:pt idx="69">
                  <c:v>270</c:v>
                </c:pt>
                <c:pt idx="70">
                  <c:v>271</c:v>
                </c:pt>
                <c:pt idx="71">
                  <c:v>270</c:v>
                </c:pt>
                <c:pt idx="72">
                  <c:v>271</c:v>
                </c:pt>
                <c:pt idx="73">
                  <c:v>163</c:v>
                </c:pt>
                <c:pt idx="74">
                  <c:v>270</c:v>
                </c:pt>
                <c:pt idx="75">
                  <c:v>271</c:v>
                </c:pt>
                <c:pt idx="76">
                  <c:v>271</c:v>
                </c:pt>
                <c:pt idx="77">
                  <c:v>270</c:v>
                </c:pt>
                <c:pt idx="78">
                  <c:v>271</c:v>
                </c:pt>
                <c:pt idx="79">
                  <c:v>162</c:v>
                </c:pt>
                <c:pt idx="80">
                  <c:v>270</c:v>
                </c:pt>
                <c:pt idx="81">
                  <c:v>271</c:v>
                </c:pt>
                <c:pt idx="82">
                  <c:v>270</c:v>
                </c:pt>
                <c:pt idx="83">
                  <c:v>271</c:v>
                </c:pt>
                <c:pt idx="84">
                  <c:v>271</c:v>
                </c:pt>
                <c:pt idx="85">
                  <c:v>162</c:v>
                </c:pt>
                <c:pt idx="86">
                  <c:v>271</c:v>
                </c:pt>
                <c:pt idx="87">
                  <c:v>271</c:v>
                </c:pt>
                <c:pt idx="88">
                  <c:v>271</c:v>
                </c:pt>
                <c:pt idx="89">
                  <c:v>271</c:v>
                </c:pt>
                <c:pt idx="90">
                  <c:v>270</c:v>
                </c:pt>
                <c:pt idx="91">
                  <c:v>162</c:v>
                </c:pt>
                <c:pt idx="92">
                  <c:v>271</c:v>
                </c:pt>
                <c:pt idx="93">
                  <c:v>270</c:v>
                </c:pt>
                <c:pt idx="94">
                  <c:v>271</c:v>
                </c:pt>
                <c:pt idx="95">
                  <c:v>271</c:v>
                </c:pt>
                <c:pt idx="96">
                  <c:v>271</c:v>
                </c:pt>
                <c:pt idx="97">
                  <c:v>163</c:v>
                </c:pt>
                <c:pt idx="98">
                  <c:v>270</c:v>
                </c:pt>
                <c:pt idx="99">
                  <c:v>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E3-4311-A719-7272C4E09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60928"/>
        <c:axId val="420461888"/>
      </c:scatterChart>
      <c:valAx>
        <c:axId val="42046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Decryption</a:t>
                </a:r>
                <a:r>
                  <a:rPr lang="en-GB" baseline="0"/>
                  <a:t> run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20461888"/>
        <c:crosses val="autoZero"/>
        <c:crossBetween val="midCat"/>
      </c:valAx>
      <c:valAx>
        <c:axId val="4204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2046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100 decryptions with interruption frequency 200</a:t>
            </a: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µ</a:t>
            </a:r>
            <a:r>
              <a:rPr lang="en-GB" sz="13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</a:t>
            </a:r>
          </a:p>
          <a:p>
            <a:pPr>
              <a:defRPr/>
            </a:pPr>
            <a:r>
              <a:rPr lang="en-GB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AES256 Decryption, 16 Bytes, 60 FPDs</a:t>
            </a:r>
            <a:endParaRPr lang="en-GB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Dec256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9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8B-44B8-A94D-53535503420C}"/>
                </c:ext>
              </c:extLst>
            </c:dLbl>
            <c:dLbl>
              <c:idx val="9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8B-44B8-A94D-5353550342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'60 FPD every 200us'!$G$3:$G$102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'60 FPD every 200us'!$D$3:$D$102</c:f>
              <c:numCache>
                <c:formatCode>General</c:formatCode>
                <c:ptCount val="100"/>
                <c:pt idx="0">
                  <c:v>339</c:v>
                </c:pt>
                <c:pt idx="1">
                  <c:v>339</c:v>
                </c:pt>
                <c:pt idx="2">
                  <c:v>338</c:v>
                </c:pt>
                <c:pt idx="3">
                  <c:v>339</c:v>
                </c:pt>
                <c:pt idx="4">
                  <c:v>339</c:v>
                </c:pt>
                <c:pt idx="5">
                  <c:v>339</c:v>
                </c:pt>
                <c:pt idx="6">
                  <c:v>447</c:v>
                </c:pt>
                <c:pt idx="7">
                  <c:v>339</c:v>
                </c:pt>
                <c:pt idx="8">
                  <c:v>339</c:v>
                </c:pt>
                <c:pt idx="9">
                  <c:v>339</c:v>
                </c:pt>
                <c:pt idx="10">
                  <c:v>339</c:v>
                </c:pt>
                <c:pt idx="11">
                  <c:v>339</c:v>
                </c:pt>
                <c:pt idx="12">
                  <c:v>447</c:v>
                </c:pt>
                <c:pt idx="13">
                  <c:v>339</c:v>
                </c:pt>
                <c:pt idx="14">
                  <c:v>339</c:v>
                </c:pt>
                <c:pt idx="15">
                  <c:v>338</c:v>
                </c:pt>
                <c:pt idx="16">
                  <c:v>339</c:v>
                </c:pt>
                <c:pt idx="17">
                  <c:v>339</c:v>
                </c:pt>
                <c:pt idx="18">
                  <c:v>447</c:v>
                </c:pt>
                <c:pt idx="19">
                  <c:v>339</c:v>
                </c:pt>
                <c:pt idx="20">
                  <c:v>339</c:v>
                </c:pt>
                <c:pt idx="21">
                  <c:v>339</c:v>
                </c:pt>
                <c:pt idx="22">
                  <c:v>339</c:v>
                </c:pt>
                <c:pt idx="23">
                  <c:v>338</c:v>
                </c:pt>
                <c:pt idx="24">
                  <c:v>339</c:v>
                </c:pt>
                <c:pt idx="25">
                  <c:v>339</c:v>
                </c:pt>
                <c:pt idx="26">
                  <c:v>339</c:v>
                </c:pt>
                <c:pt idx="27">
                  <c:v>339</c:v>
                </c:pt>
                <c:pt idx="28">
                  <c:v>338</c:v>
                </c:pt>
                <c:pt idx="29">
                  <c:v>447</c:v>
                </c:pt>
                <c:pt idx="30">
                  <c:v>339</c:v>
                </c:pt>
                <c:pt idx="31">
                  <c:v>338</c:v>
                </c:pt>
                <c:pt idx="32">
                  <c:v>339</c:v>
                </c:pt>
                <c:pt idx="33">
                  <c:v>339</c:v>
                </c:pt>
                <c:pt idx="34">
                  <c:v>339</c:v>
                </c:pt>
                <c:pt idx="35">
                  <c:v>447</c:v>
                </c:pt>
                <c:pt idx="36">
                  <c:v>339</c:v>
                </c:pt>
                <c:pt idx="37">
                  <c:v>339</c:v>
                </c:pt>
                <c:pt idx="38">
                  <c:v>339</c:v>
                </c:pt>
                <c:pt idx="39">
                  <c:v>338</c:v>
                </c:pt>
                <c:pt idx="40">
                  <c:v>339</c:v>
                </c:pt>
                <c:pt idx="41">
                  <c:v>447</c:v>
                </c:pt>
                <c:pt idx="42">
                  <c:v>339</c:v>
                </c:pt>
                <c:pt idx="43">
                  <c:v>339</c:v>
                </c:pt>
                <c:pt idx="44">
                  <c:v>338</c:v>
                </c:pt>
                <c:pt idx="45">
                  <c:v>339</c:v>
                </c:pt>
                <c:pt idx="46">
                  <c:v>339</c:v>
                </c:pt>
                <c:pt idx="47">
                  <c:v>338</c:v>
                </c:pt>
                <c:pt idx="48">
                  <c:v>339</c:v>
                </c:pt>
                <c:pt idx="49">
                  <c:v>339</c:v>
                </c:pt>
                <c:pt idx="50">
                  <c:v>339</c:v>
                </c:pt>
                <c:pt idx="51">
                  <c:v>339</c:v>
                </c:pt>
                <c:pt idx="52">
                  <c:v>447</c:v>
                </c:pt>
                <c:pt idx="53">
                  <c:v>339</c:v>
                </c:pt>
                <c:pt idx="54">
                  <c:v>339</c:v>
                </c:pt>
                <c:pt idx="55">
                  <c:v>338</c:v>
                </c:pt>
                <c:pt idx="56">
                  <c:v>339</c:v>
                </c:pt>
                <c:pt idx="57">
                  <c:v>338</c:v>
                </c:pt>
                <c:pt idx="58">
                  <c:v>447</c:v>
                </c:pt>
                <c:pt idx="59">
                  <c:v>339</c:v>
                </c:pt>
                <c:pt idx="60">
                  <c:v>338</c:v>
                </c:pt>
                <c:pt idx="61">
                  <c:v>339</c:v>
                </c:pt>
                <c:pt idx="62">
                  <c:v>339</c:v>
                </c:pt>
                <c:pt idx="63">
                  <c:v>339</c:v>
                </c:pt>
                <c:pt idx="64">
                  <c:v>447</c:v>
                </c:pt>
                <c:pt idx="65">
                  <c:v>339</c:v>
                </c:pt>
                <c:pt idx="66">
                  <c:v>339</c:v>
                </c:pt>
                <c:pt idx="67">
                  <c:v>339</c:v>
                </c:pt>
                <c:pt idx="68">
                  <c:v>339</c:v>
                </c:pt>
                <c:pt idx="69">
                  <c:v>339</c:v>
                </c:pt>
                <c:pt idx="70">
                  <c:v>339</c:v>
                </c:pt>
                <c:pt idx="71">
                  <c:v>339</c:v>
                </c:pt>
                <c:pt idx="72">
                  <c:v>339</c:v>
                </c:pt>
                <c:pt idx="73">
                  <c:v>338</c:v>
                </c:pt>
                <c:pt idx="74">
                  <c:v>339</c:v>
                </c:pt>
                <c:pt idx="75">
                  <c:v>357</c:v>
                </c:pt>
                <c:pt idx="76">
                  <c:v>340</c:v>
                </c:pt>
                <c:pt idx="77">
                  <c:v>340</c:v>
                </c:pt>
                <c:pt idx="78">
                  <c:v>339</c:v>
                </c:pt>
                <c:pt idx="79">
                  <c:v>339</c:v>
                </c:pt>
                <c:pt idx="80">
                  <c:v>447</c:v>
                </c:pt>
                <c:pt idx="81">
                  <c:v>339</c:v>
                </c:pt>
                <c:pt idx="82">
                  <c:v>339</c:v>
                </c:pt>
                <c:pt idx="83">
                  <c:v>338</c:v>
                </c:pt>
                <c:pt idx="84">
                  <c:v>339</c:v>
                </c:pt>
                <c:pt idx="85">
                  <c:v>447</c:v>
                </c:pt>
                <c:pt idx="86">
                  <c:v>339</c:v>
                </c:pt>
                <c:pt idx="87">
                  <c:v>339</c:v>
                </c:pt>
                <c:pt idx="88">
                  <c:v>338</c:v>
                </c:pt>
                <c:pt idx="89">
                  <c:v>339</c:v>
                </c:pt>
                <c:pt idx="90">
                  <c:v>339</c:v>
                </c:pt>
                <c:pt idx="91">
                  <c:v>447</c:v>
                </c:pt>
                <c:pt idx="92">
                  <c:v>339</c:v>
                </c:pt>
                <c:pt idx="93">
                  <c:v>339</c:v>
                </c:pt>
                <c:pt idx="94">
                  <c:v>339</c:v>
                </c:pt>
                <c:pt idx="95">
                  <c:v>339</c:v>
                </c:pt>
                <c:pt idx="96">
                  <c:v>338</c:v>
                </c:pt>
                <c:pt idx="97">
                  <c:v>447</c:v>
                </c:pt>
                <c:pt idx="98">
                  <c:v>339</c:v>
                </c:pt>
                <c:pt idx="99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8B-44B8-A94D-535355034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379840"/>
        <c:axId val="711384160"/>
      </c:scatterChart>
      <c:valAx>
        <c:axId val="71137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Decryption</a:t>
                </a:r>
                <a:r>
                  <a:rPr lang="en-GB" baseline="0"/>
                  <a:t> run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711384160"/>
        <c:crosses val="autoZero"/>
        <c:crossBetween val="midCat"/>
      </c:valAx>
      <c:valAx>
        <c:axId val="71138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71137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time(</a:t>
            </a:r>
            <a:r>
              <a:rPr lang="en-GB">
                <a:latin typeface="Calibri" panose="020F0502020204030204" pitchFamily="34" charset="0"/>
                <a:cs typeface="Calibri" panose="020F0502020204030204" pitchFamily="34" charset="0"/>
              </a:rPr>
              <a:t>µs</a:t>
            </a:r>
            <a:r>
              <a:rPr lang="en-GB"/>
              <a:t>) for encrypting 4096 Bytes</a:t>
            </a:r>
          </a:p>
          <a:p>
            <a:pPr>
              <a:defRPr/>
            </a:pPr>
            <a:r>
              <a:rPr lang="en-GB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Encryption and </a:t>
            </a:r>
            <a:r>
              <a:rPr lang="en-GB" sz="1000"/>
              <a:t>Decryption</a:t>
            </a:r>
            <a:r>
              <a:rPr lang="en-GB" sz="1000" baseline="0"/>
              <a:t>, </a:t>
            </a:r>
            <a:r>
              <a:rPr lang="en-GB" sz="1000"/>
              <a:t>AES128-256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Encryption 128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Comp4095B!$C$4:$C$7</c:f>
              <c:strCache>
                <c:ptCount val="4"/>
                <c:pt idx="0">
                  <c:v>Encryption 128</c:v>
                </c:pt>
                <c:pt idx="1">
                  <c:v>Encryption 256</c:v>
                </c:pt>
                <c:pt idx="2">
                  <c:v>Decryption 128</c:v>
                </c:pt>
                <c:pt idx="3">
                  <c:v>Decryption 256</c:v>
                </c:pt>
              </c:strCache>
            </c:strRef>
          </c:cat>
          <c:val>
            <c:numRef>
              <c:f>'Enc128 4095B'!$P$6</c:f>
              <c:numCache>
                <c:formatCode>General</c:formatCode>
                <c:ptCount val="1"/>
                <c:pt idx="0">
                  <c:v>24291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8C-4BF7-B04E-46FBE20971D0}"/>
            </c:ext>
          </c:extLst>
        </c:ser>
        <c:ser>
          <c:idx val="1"/>
          <c:order val="1"/>
          <c:tx>
            <c:v>Encryption 256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Comp4095B!$C$4:$C$7</c:f>
              <c:strCache>
                <c:ptCount val="4"/>
                <c:pt idx="0">
                  <c:v>Encryption 128</c:v>
                </c:pt>
                <c:pt idx="1">
                  <c:v>Encryption 256</c:v>
                </c:pt>
                <c:pt idx="2">
                  <c:v>Decryption 128</c:v>
                </c:pt>
                <c:pt idx="3">
                  <c:v>Decryption 256</c:v>
                </c:pt>
              </c:strCache>
            </c:strRef>
          </c:cat>
          <c:val>
            <c:numRef>
              <c:f>'Enc128 4095B'!$P$10</c:f>
              <c:numCache>
                <c:formatCode>General</c:formatCode>
                <c:ptCount val="1"/>
                <c:pt idx="0">
                  <c:v>34047.4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8C-4BF7-B04E-46FBE20971D0}"/>
            </c:ext>
          </c:extLst>
        </c:ser>
        <c:ser>
          <c:idx val="2"/>
          <c:order val="2"/>
          <c:tx>
            <c:v>Decryption 126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Comp4095B!$C$4:$C$7</c:f>
              <c:strCache>
                <c:ptCount val="4"/>
                <c:pt idx="0">
                  <c:v>Encryption 128</c:v>
                </c:pt>
                <c:pt idx="1">
                  <c:v>Encryption 256</c:v>
                </c:pt>
                <c:pt idx="2">
                  <c:v>Decryption 128</c:v>
                </c:pt>
                <c:pt idx="3">
                  <c:v>Decryption 256</c:v>
                </c:pt>
              </c:strCache>
            </c:strRef>
          </c:cat>
          <c:val>
            <c:numRef>
              <c:f>'Dec128 4095B'!$P$6</c:f>
              <c:numCache>
                <c:formatCode>General</c:formatCode>
                <c:ptCount val="1"/>
                <c:pt idx="0">
                  <c:v>41609.599999999999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8C-4BF7-B04E-46FBE20971D0}"/>
            </c:ext>
          </c:extLst>
        </c:ser>
        <c:ser>
          <c:idx val="3"/>
          <c:order val="3"/>
          <c:tx>
            <c:v>Decryption 256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Comp4095B!$C$4:$C$7</c:f>
              <c:strCache>
                <c:ptCount val="4"/>
                <c:pt idx="0">
                  <c:v>Encryption 128</c:v>
                </c:pt>
                <c:pt idx="1">
                  <c:v>Encryption 256</c:v>
                </c:pt>
                <c:pt idx="2">
                  <c:v>Decryption 128</c:v>
                </c:pt>
                <c:pt idx="3">
                  <c:v>Decryption 256</c:v>
                </c:pt>
              </c:strCache>
            </c:strRef>
          </c:cat>
          <c:val>
            <c:numRef>
              <c:f>'Dec256 4095B'!$P$6</c:f>
              <c:numCache>
                <c:formatCode>General</c:formatCode>
                <c:ptCount val="1"/>
                <c:pt idx="0">
                  <c:v>59054.1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8C-4BF7-B04E-46FBE2097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677424"/>
        <c:axId val="1058679344"/>
      </c:barChart>
      <c:catAx>
        <c:axId val="105867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8679344"/>
        <c:crosses val="autoZero"/>
        <c:auto val="0"/>
        <c:lblAlgn val="ctr"/>
        <c:lblOffset val="100"/>
        <c:tickLblSkip val="1"/>
        <c:noMultiLvlLbl val="0"/>
      </c:catAx>
      <c:valAx>
        <c:axId val="10586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</a:t>
                </a:r>
                <a:r>
                  <a:rPr lang="en-GB">
                    <a:latin typeface="Calibri" panose="020F0502020204030204" pitchFamily="34" charset="0"/>
                    <a:cs typeface="Calibri" panose="020F0502020204030204" pitchFamily="34" charset="0"/>
                  </a:rPr>
                  <a:t>µs</a:t>
                </a:r>
                <a:r>
                  <a:rPr lang="en-GB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5867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18490</xdr:colOff>
      <xdr:row>5</xdr:row>
      <xdr:rowOff>68916</xdr:rowOff>
    </xdr:from>
    <xdr:to>
      <xdr:col>30</xdr:col>
      <xdr:colOff>326279</xdr:colOff>
      <xdr:row>20</xdr:row>
      <xdr:rowOff>49866</xdr:rowOff>
    </xdr:to>
    <xdr:graphicFrame macro="">
      <xdr:nvGraphicFramePr>
        <xdr:cNvPr id="50" name="Chart 1">
          <a:extLst>
            <a:ext uri="{FF2B5EF4-FFF2-40B4-BE49-F238E27FC236}">
              <a16:creationId xmlns:a16="http://schemas.microsoft.com/office/drawing/2014/main" id="{070EC105-412F-D0A8-37CA-F33F3775A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19957</xdr:colOff>
      <xdr:row>14</xdr:row>
      <xdr:rowOff>150587</xdr:rowOff>
    </xdr:from>
    <xdr:to>
      <xdr:col>25</xdr:col>
      <xdr:colOff>339271</xdr:colOff>
      <xdr:row>29</xdr:row>
      <xdr:rowOff>172358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FAAC62ED-26A7-DC10-A7B5-BC9B1DAB0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450396</xdr:colOff>
      <xdr:row>4</xdr:row>
      <xdr:rowOff>79375</xdr:rowOff>
    </xdr:from>
    <xdr:to>
      <xdr:col>29</xdr:col>
      <xdr:colOff>147410</xdr:colOff>
      <xdr:row>19</xdr:row>
      <xdr:rowOff>63046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B0BF8-8992-434E-874A-F8BE5BB35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252186</xdr:colOff>
      <xdr:row>8</xdr:row>
      <xdr:rowOff>104322</xdr:rowOff>
    </xdr:from>
    <xdr:to>
      <xdr:col>21</xdr:col>
      <xdr:colOff>571500</xdr:colOff>
      <xdr:row>23</xdr:row>
      <xdr:rowOff>126093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01BB4-4413-289F-15F1-C655ED775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603250</xdr:colOff>
      <xdr:row>11</xdr:row>
      <xdr:rowOff>129722</xdr:rowOff>
    </xdr:from>
    <xdr:to>
      <xdr:col>14</xdr:col>
      <xdr:colOff>312964</xdr:colOff>
      <xdr:row>26</xdr:row>
      <xdr:rowOff>151493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2EFDB-2981-AEE6-8A41-850859C54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10886</xdr:colOff>
      <xdr:row>6</xdr:row>
      <xdr:rowOff>148772</xdr:rowOff>
    </xdr:from>
    <xdr:to>
      <xdr:col>13</xdr:col>
      <xdr:colOff>328386</xdr:colOff>
      <xdr:row>21</xdr:row>
      <xdr:rowOff>170543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BC5FE0-2EB5-722A-9D8D-97068C928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147545</xdr:colOff>
      <xdr:row>12</xdr:row>
      <xdr:rowOff>72091</xdr:rowOff>
    </xdr:from>
    <xdr:to>
      <xdr:col>12</xdr:col>
      <xdr:colOff>465044</xdr:colOff>
      <xdr:row>27</xdr:row>
      <xdr:rowOff>93863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CF6F9A-1CCF-D9E9-B64D-601110C38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1103481</xdr:colOff>
      <xdr:row>1</xdr:row>
      <xdr:rowOff>79860</xdr:rowOff>
    </xdr:from>
    <xdr:to>
      <xdr:col>28</xdr:col>
      <xdr:colOff>283285</xdr:colOff>
      <xdr:row>16</xdr:row>
      <xdr:rowOff>24204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41760C4-976C-8FBD-6EAF-7DF4EA06E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261471</xdr:colOff>
      <xdr:row>9</xdr:row>
      <xdr:rowOff>40343</xdr:rowOff>
    </xdr:from>
    <xdr:to>
      <xdr:col>11</xdr:col>
      <xdr:colOff>545353</xdr:colOff>
      <xdr:row>23</xdr:row>
      <xdr:rowOff>168837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3F365A-9684-7A0E-4A9D-86B8592EF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149225</xdr:colOff>
      <xdr:row>12</xdr:row>
      <xdr:rowOff>57150</xdr:rowOff>
    </xdr:from>
    <xdr:to>
      <xdr:col>11</xdr:col>
      <xdr:colOff>466725</xdr:colOff>
      <xdr:row>27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1919C9-AB92-C2BF-5DA2-EC8F1C290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</xdr:colOff>
      <xdr:row>3</xdr:row>
      <xdr:rowOff>19050</xdr:rowOff>
    </xdr:from>
    <xdr:to>
      <xdr:col>16</xdr:col>
      <xdr:colOff>394675</xdr:colOff>
      <xdr:row>17</xdr:row>
      <xdr:rowOff>173775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76CFE6-136E-8731-6F6C-031387AC338D}"/>
            </a:ext>
            <a:ext uri="{147F2762-F138-4A5C-976F-8EAC2B608ADB}">
              <a16:predDERef xmlns:a16="http://schemas.microsoft.com/office/drawing/2014/main" pred="{971919C9-AB92-C2BF-5DA2-EC8F1C290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347094</xdr:colOff>
      <xdr:row>15</xdr:row>
      <xdr:rowOff>113460</xdr:rowOff>
    </xdr:from>
    <xdr:to>
      <xdr:col>24</xdr:col>
      <xdr:colOff>32230</xdr:colOff>
      <xdr:row>30</xdr:row>
      <xdr:rowOff>72604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BEA1DC-F3B2-43B7-53C8-81381F51D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380401</xdr:colOff>
      <xdr:row>15</xdr:row>
      <xdr:rowOff>119811</xdr:rowOff>
    </xdr:from>
    <xdr:to>
      <xdr:col>16</xdr:col>
      <xdr:colOff>65536</xdr:colOff>
      <xdr:row>30</xdr:row>
      <xdr:rowOff>78955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7E0035-48A4-5BA3-5831-F5C5FCD75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485775</xdr:colOff>
      <xdr:row>0</xdr:row>
      <xdr:rowOff>98425</xdr:rowOff>
    </xdr:from>
    <xdr:to>
      <xdr:col>17</xdr:col>
      <xdr:colOff>180975</xdr:colOff>
      <xdr:row>15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2FB150-8526-8F1B-1E98-2719921DF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187325</xdr:colOff>
      <xdr:row>0</xdr:row>
      <xdr:rowOff>85725</xdr:rowOff>
    </xdr:from>
    <xdr:to>
      <xdr:col>24</xdr:col>
      <xdr:colOff>492125</xdr:colOff>
      <xdr:row>15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048F40-3193-721F-CD7A-F6B802289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174625</xdr:colOff>
      <xdr:row>1</xdr:row>
      <xdr:rowOff>161925</xdr:rowOff>
    </xdr:from>
    <xdr:to>
      <xdr:col>13</xdr:col>
      <xdr:colOff>479425</xdr:colOff>
      <xdr:row>16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5155B1-A688-5B78-E3C9-5D45B9AC0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D259-1037-438A-A822-9882E7EF2C48}">
  <dimension ref="F2:U37"/>
  <sheetViews>
    <sheetView workbookViewId="0">
      <selection activeCell="J1" sqref="J1"/>
    </sheetView>
  </sheetViews>
  <sheetFormatPr defaultRowHeight="14.5" x14ac:dyDescent="0.35"/>
  <cols>
    <col min="3" max="3" width="15.81640625" customWidth="1"/>
    <col min="4" max="4" width="14.453125" customWidth="1"/>
  </cols>
  <sheetData>
    <row r="2" spans="6:21" x14ac:dyDescent="0.35">
      <c r="F2" t="s">
        <v>67</v>
      </c>
    </row>
    <row r="3" spans="6:21" x14ac:dyDescent="0.35">
      <c r="F3" s="2" t="s">
        <v>0</v>
      </c>
      <c r="G3" s="2" t="s">
        <v>81</v>
      </c>
      <c r="H3" s="3"/>
    </row>
    <row r="4" spans="6:21" x14ac:dyDescent="0.35">
      <c r="F4" s="2" t="s">
        <v>1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">
        <v>9</v>
      </c>
      <c r="P4" s="4">
        <v>10</v>
      </c>
      <c r="Q4" s="2" t="s">
        <v>2</v>
      </c>
    </row>
    <row r="5" spans="6:21" x14ac:dyDescent="0.35">
      <c r="F5" s="2">
        <v>0</v>
      </c>
      <c r="G5">
        <v>21</v>
      </c>
      <c r="H5">
        <v>5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2</v>
      </c>
      <c r="Q5" s="3">
        <f>AVERAGE(G5:P5)</f>
        <v>4.0999999999999996</v>
      </c>
      <c r="U5" s="2"/>
    </row>
    <row r="6" spans="6:21" x14ac:dyDescent="0.35">
      <c r="F6" s="2">
        <v>4000</v>
      </c>
      <c r="G6">
        <v>6741</v>
      </c>
      <c r="H6">
        <v>6740</v>
      </c>
      <c r="I6">
        <v>6828</v>
      </c>
      <c r="J6">
        <v>6742</v>
      </c>
      <c r="K6">
        <v>6818</v>
      </c>
      <c r="L6">
        <v>6733</v>
      </c>
      <c r="M6">
        <v>6741</v>
      </c>
      <c r="N6">
        <v>6742</v>
      </c>
      <c r="O6">
        <v>6821</v>
      </c>
      <c r="P6">
        <v>6733</v>
      </c>
      <c r="Q6" s="3">
        <f t="shared" ref="Q6:Q36" si="0">AVERAGE(G6:P6)</f>
        <v>6763.9</v>
      </c>
    </row>
    <row r="7" spans="6:21" x14ac:dyDescent="0.35">
      <c r="F7" s="2">
        <v>8000</v>
      </c>
      <c r="G7">
        <v>13426</v>
      </c>
      <c r="H7">
        <v>13426</v>
      </c>
      <c r="I7">
        <v>13426</v>
      </c>
      <c r="J7">
        <v>13426</v>
      </c>
      <c r="K7">
        <v>13426</v>
      </c>
      <c r="L7">
        <v>13425</v>
      </c>
      <c r="M7">
        <v>13426</v>
      </c>
      <c r="N7">
        <v>13426</v>
      </c>
      <c r="O7">
        <v>13426</v>
      </c>
      <c r="P7">
        <v>13426</v>
      </c>
      <c r="Q7" s="3">
        <f t="shared" si="0"/>
        <v>13425.9</v>
      </c>
    </row>
    <row r="8" spans="6:21" x14ac:dyDescent="0.35">
      <c r="F8" s="2">
        <v>12000</v>
      </c>
      <c r="G8">
        <v>20138</v>
      </c>
      <c r="H8">
        <v>20138</v>
      </c>
      <c r="I8">
        <v>20138</v>
      </c>
      <c r="J8">
        <v>20138</v>
      </c>
      <c r="K8">
        <v>20139</v>
      </c>
      <c r="L8">
        <v>20138</v>
      </c>
      <c r="M8">
        <v>20138</v>
      </c>
      <c r="N8">
        <v>20138</v>
      </c>
      <c r="O8">
        <v>20138</v>
      </c>
      <c r="P8">
        <v>20138</v>
      </c>
      <c r="Q8" s="3">
        <f t="shared" si="0"/>
        <v>20138.099999999999</v>
      </c>
    </row>
    <row r="9" spans="6:21" x14ac:dyDescent="0.35">
      <c r="F9" s="2">
        <v>16000</v>
      </c>
      <c r="G9">
        <v>26850</v>
      </c>
      <c r="H9">
        <v>26850</v>
      </c>
      <c r="I9">
        <v>26850</v>
      </c>
      <c r="J9">
        <v>26850</v>
      </c>
      <c r="K9">
        <v>26850</v>
      </c>
      <c r="L9">
        <v>26850</v>
      </c>
      <c r="M9">
        <v>26850</v>
      </c>
      <c r="N9">
        <v>26947</v>
      </c>
      <c r="O9">
        <v>26850</v>
      </c>
      <c r="P9">
        <v>26850</v>
      </c>
      <c r="Q9" s="3">
        <f t="shared" si="0"/>
        <v>26859.7</v>
      </c>
    </row>
    <row r="10" spans="6:21" x14ac:dyDescent="0.35">
      <c r="F10" s="2">
        <v>20000</v>
      </c>
      <c r="G10">
        <v>33562</v>
      </c>
      <c r="H10">
        <v>33562</v>
      </c>
      <c r="I10">
        <v>33562</v>
      </c>
      <c r="J10">
        <v>33562</v>
      </c>
      <c r="K10">
        <v>33562</v>
      </c>
      <c r="L10">
        <v>33661</v>
      </c>
      <c r="M10">
        <v>33562</v>
      </c>
      <c r="N10">
        <v>33562</v>
      </c>
      <c r="O10">
        <v>33562</v>
      </c>
      <c r="P10">
        <v>33562</v>
      </c>
      <c r="Q10" s="3">
        <f t="shared" si="0"/>
        <v>33571.9</v>
      </c>
    </row>
    <row r="11" spans="6:21" x14ac:dyDescent="0.35">
      <c r="F11" s="2">
        <v>24000</v>
      </c>
      <c r="G11">
        <v>40274</v>
      </c>
      <c r="H11">
        <v>40274</v>
      </c>
      <c r="I11">
        <v>40274</v>
      </c>
      <c r="J11">
        <v>40275</v>
      </c>
      <c r="K11">
        <v>40274</v>
      </c>
      <c r="L11">
        <v>40275</v>
      </c>
      <c r="M11">
        <v>40275</v>
      </c>
      <c r="N11">
        <v>40274</v>
      </c>
      <c r="O11">
        <v>40274</v>
      </c>
      <c r="P11">
        <v>40274</v>
      </c>
      <c r="Q11" s="3">
        <f t="shared" si="0"/>
        <v>40274.300000000003</v>
      </c>
    </row>
    <row r="12" spans="6:21" x14ac:dyDescent="0.35">
      <c r="F12" s="2">
        <v>28000</v>
      </c>
      <c r="G12">
        <v>46986</v>
      </c>
      <c r="H12">
        <v>46986</v>
      </c>
      <c r="I12">
        <v>46986</v>
      </c>
      <c r="J12">
        <v>46986</v>
      </c>
      <c r="K12">
        <v>46986</v>
      </c>
      <c r="L12">
        <v>46986</v>
      </c>
      <c r="M12">
        <v>46986</v>
      </c>
      <c r="N12">
        <v>46986</v>
      </c>
      <c r="O12">
        <v>46986</v>
      </c>
      <c r="P12">
        <v>46986</v>
      </c>
      <c r="Q12" s="3">
        <f t="shared" si="0"/>
        <v>46986</v>
      </c>
    </row>
    <row r="13" spans="6:21" x14ac:dyDescent="0.35">
      <c r="F13" s="2">
        <v>32000</v>
      </c>
      <c r="G13">
        <v>53726</v>
      </c>
      <c r="H13">
        <v>53698</v>
      </c>
      <c r="I13">
        <v>53698</v>
      </c>
      <c r="J13">
        <v>53698</v>
      </c>
      <c r="K13">
        <v>53698</v>
      </c>
      <c r="L13">
        <v>53698</v>
      </c>
      <c r="M13">
        <v>53698</v>
      </c>
      <c r="N13">
        <v>53698</v>
      </c>
      <c r="O13">
        <v>53698</v>
      </c>
      <c r="P13">
        <v>53698</v>
      </c>
      <c r="Q13" s="3">
        <f t="shared" si="0"/>
        <v>53700.800000000003</v>
      </c>
    </row>
    <row r="14" spans="6:21" x14ac:dyDescent="0.35">
      <c r="F14" s="2">
        <v>36000</v>
      </c>
      <c r="G14">
        <v>60410</v>
      </c>
      <c r="H14">
        <v>60410</v>
      </c>
      <c r="I14">
        <v>60410</v>
      </c>
      <c r="J14">
        <v>60410</v>
      </c>
      <c r="K14">
        <v>60410</v>
      </c>
      <c r="L14">
        <v>60410</v>
      </c>
      <c r="M14">
        <v>60410</v>
      </c>
      <c r="N14">
        <v>60410</v>
      </c>
      <c r="O14">
        <v>60410</v>
      </c>
      <c r="P14">
        <v>60411</v>
      </c>
      <c r="Q14" s="3">
        <f t="shared" si="0"/>
        <v>60410.1</v>
      </c>
    </row>
    <row r="15" spans="6:21" x14ac:dyDescent="0.35">
      <c r="F15" s="2">
        <v>40000</v>
      </c>
      <c r="G15">
        <v>67122</v>
      </c>
      <c r="H15">
        <v>67122</v>
      </c>
      <c r="I15">
        <v>67122</v>
      </c>
      <c r="J15">
        <v>67122</v>
      </c>
      <c r="K15">
        <v>67122</v>
      </c>
      <c r="L15">
        <v>67122</v>
      </c>
      <c r="M15">
        <v>67122</v>
      </c>
      <c r="N15">
        <v>67122</v>
      </c>
      <c r="O15">
        <v>67122</v>
      </c>
      <c r="P15">
        <v>67122</v>
      </c>
      <c r="Q15" s="3">
        <f t="shared" si="0"/>
        <v>67122</v>
      </c>
    </row>
    <row r="16" spans="6:21" x14ac:dyDescent="0.35">
      <c r="F16" s="2">
        <v>44000</v>
      </c>
      <c r="G16">
        <v>73834</v>
      </c>
      <c r="H16">
        <v>73834</v>
      </c>
      <c r="I16">
        <v>73834</v>
      </c>
      <c r="J16">
        <v>73834</v>
      </c>
      <c r="K16">
        <v>73834</v>
      </c>
      <c r="L16">
        <v>73834</v>
      </c>
      <c r="M16">
        <v>73834</v>
      </c>
      <c r="N16">
        <v>73833</v>
      </c>
      <c r="O16">
        <v>73834</v>
      </c>
      <c r="P16">
        <v>73834</v>
      </c>
      <c r="Q16" s="3">
        <f t="shared" si="0"/>
        <v>73833.899999999994</v>
      </c>
    </row>
    <row r="17" spans="6:17" x14ac:dyDescent="0.35">
      <c r="F17" s="2">
        <v>48000</v>
      </c>
      <c r="G17">
        <v>80546</v>
      </c>
      <c r="H17">
        <v>80546</v>
      </c>
      <c r="I17">
        <v>80546</v>
      </c>
      <c r="J17">
        <v>80546</v>
      </c>
      <c r="K17">
        <v>80546</v>
      </c>
      <c r="L17">
        <v>80546</v>
      </c>
      <c r="M17">
        <v>80546</v>
      </c>
      <c r="N17">
        <v>80546</v>
      </c>
      <c r="O17">
        <v>80546</v>
      </c>
      <c r="P17">
        <v>80546</v>
      </c>
      <c r="Q17" s="3">
        <f t="shared" si="0"/>
        <v>80546</v>
      </c>
    </row>
    <row r="18" spans="6:17" x14ac:dyDescent="0.35">
      <c r="F18" s="2">
        <v>52000</v>
      </c>
      <c r="G18">
        <v>87258</v>
      </c>
      <c r="H18">
        <v>87258</v>
      </c>
      <c r="I18">
        <v>87258</v>
      </c>
      <c r="J18">
        <v>87258</v>
      </c>
      <c r="K18">
        <v>87258</v>
      </c>
      <c r="L18">
        <v>87258</v>
      </c>
      <c r="M18">
        <v>87258</v>
      </c>
      <c r="N18">
        <v>87258</v>
      </c>
      <c r="O18">
        <v>87258</v>
      </c>
      <c r="P18">
        <v>87258</v>
      </c>
      <c r="Q18" s="3">
        <f t="shared" si="0"/>
        <v>87258</v>
      </c>
    </row>
    <row r="19" spans="6:17" x14ac:dyDescent="0.35">
      <c r="F19" s="2">
        <v>56000</v>
      </c>
      <c r="G19">
        <v>93970</v>
      </c>
      <c r="H19">
        <v>93970</v>
      </c>
      <c r="I19">
        <v>93969</v>
      </c>
      <c r="J19">
        <v>93970</v>
      </c>
      <c r="K19">
        <v>93970</v>
      </c>
      <c r="L19">
        <v>93970</v>
      </c>
      <c r="M19">
        <v>93970</v>
      </c>
      <c r="N19">
        <v>93969</v>
      </c>
      <c r="O19">
        <v>93970</v>
      </c>
      <c r="P19">
        <v>93970</v>
      </c>
      <c r="Q19" s="3">
        <f t="shared" si="0"/>
        <v>93969.8</v>
      </c>
    </row>
    <row r="20" spans="6:17" x14ac:dyDescent="0.35">
      <c r="F20" s="2">
        <v>60000</v>
      </c>
      <c r="G20">
        <v>100682</v>
      </c>
      <c r="H20">
        <v>100682</v>
      </c>
      <c r="I20">
        <v>100682</v>
      </c>
      <c r="J20">
        <v>100682</v>
      </c>
      <c r="K20">
        <v>100682</v>
      </c>
      <c r="L20">
        <v>100682</v>
      </c>
      <c r="M20">
        <v>100682</v>
      </c>
      <c r="N20">
        <v>100682</v>
      </c>
      <c r="O20">
        <v>100682</v>
      </c>
      <c r="P20">
        <v>100682</v>
      </c>
      <c r="Q20" s="3">
        <f t="shared" si="0"/>
        <v>100682</v>
      </c>
    </row>
    <row r="21" spans="6:17" x14ac:dyDescent="0.35">
      <c r="F21" s="2">
        <v>64000</v>
      </c>
      <c r="G21">
        <v>107394</v>
      </c>
      <c r="H21">
        <v>107394</v>
      </c>
      <c r="I21">
        <v>107394</v>
      </c>
      <c r="J21">
        <v>107394</v>
      </c>
      <c r="K21">
        <v>107394</v>
      </c>
      <c r="L21">
        <v>107394</v>
      </c>
      <c r="M21">
        <v>107394</v>
      </c>
      <c r="N21">
        <v>107394</v>
      </c>
      <c r="O21">
        <v>107394</v>
      </c>
      <c r="P21">
        <v>107394</v>
      </c>
      <c r="Q21" s="3">
        <f t="shared" si="0"/>
        <v>107394</v>
      </c>
    </row>
    <row r="22" spans="6:17" x14ac:dyDescent="0.35">
      <c r="F22" s="2">
        <v>68000</v>
      </c>
      <c r="G22">
        <v>114106</v>
      </c>
      <c r="H22">
        <v>114106</v>
      </c>
      <c r="I22">
        <v>114105</v>
      </c>
      <c r="J22">
        <v>114106</v>
      </c>
      <c r="K22">
        <v>114106</v>
      </c>
      <c r="L22">
        <v>114106</v>
      </c>
      <c r="M22">
        <v>114106</v>
      </c>
      <c r="N22">
        <v>114106</v>
      </c>
      <c r="O22">
        <v>114105</v>
      </c>
      <c r="P22">
        <v>114106</v>
      </c>
      <c r="Q22" s="3">
        <f t="shared" si="0"/>
        <v>114105.8</v>
      </c>
    </row>
    <row r="23" spans="6:17" x14ac:dyDescent="0.35">
      <c r="F23" s="2">
        <v>72000</v>
      </c>
      <c r="G23">
        <v>120818</v>
      </c>
      <c r="H23">
        <v>120818</v>
      </c>
      <c r="I23">
        <v>120818</v>
      </c>
      <c r="J23">
        <v>120818</v>
      </c>
      <c r="K23">
        <v>120818</v>
      </c>
      <c r="L23">
        <v>120818</v>
      </c>
      <c r="M23">
        <v>120818</v>
      </c>
      <c r="N23">
        <v>120818</v>
      </c>
      <c r="O23">
        <v>120818</v>
      </c>
      <c r="P23">
        <v>120818</v>
      </c>
      <c r="Q23" s="3">
        <f t="shared" si="0"/>
        <v>120818</v>
      </c>
    </row>
    <row r="24" spans="6:17" x14ac:dyDescent="0.35">
      <c r="F24" s="2">
        <v>76000</v>
      </c>
      <c r="G24">
        <v>127530</v>
      </c>
      <c r="H24">
        <v>127530</v>
      </c>
      <c r="I24">
        <v>127530</v>
      </c>
      <c r="J24">
        <v>127530</v>
      </c>
      <c r="K24">
        <v>127530</v>
      </c>
      <c r="L24">
        <v>127530</v>
      </c>
      <c r="M24">
        <v>127530</v>
      </c>
      <c r="N24">
        <v>127530</v>
      </c>
      <c r="O24">
        <v>127530</v>
      </c>
      <c r="P24">
        <v>127530</v>
      </c>
      <c r="Q24" s="3">
        <f t="shared" si="0"/>
        <v>127530</v>
      </c>
    </row>
    <row r="25" spans="6:17" x14ac:dyDescent="0.35">
      <c r="F25" s="2">
        <v>80000</v>
      </c>
      <c r="G25">
        <v>134242</v>
      </c>
      <c r="H25">
        <v>134242</v>
      </c>
      <c r="I25">
        <v>134242</v>
      </c>
      <c r="J25">
        <v>134241</v>
      </c>
      <c r="K25">
        <v>134242</v>
      </c>
      <c r="L25">
        <v>134242</v>
      </c>
      <c r="M25">
        <v>134242</v>
      </c>
      <c r="N25">
        <v>134242</v>
      </c>
      <c r="O25">
        <v>134241</v>
      </c>
      <c r="P25">
        <v>134242</v>
      </c>
      <c r="Q25" s="3">
        <f t="shared" si="0"/>
        <v>134241.79999999999</v>
      </c>
    </row>
    <row r="26" spans="6:17" x14ac:dyDescent="0.35">
      <c r="F26" s="2">
        <v>84000</v>
      </c>
      <c r="G26">
        <v>140954</v>
      </c>
      <c r="H26">
        <v>140954</v>
      </c>
      <c r="I26">
        <v>140954</v>
      </c>
      <c r="J26">
        <v>140954</v>
      </c>
      <c r="K26">
        <v>140954</v>
      </c>
      <c r="L26">
        <v>140954</v>
      </c>
      <c r="M26">
        <v>140954</v>
      </c>
      <c r="N26">
        <v>140954</v>
      </c>
      <c r="O26">
        <v>140954</v>
      </c>
      <c r="P26">
        <v>140954</v>
      </c>
      <c r="Q26" s="3">
        <f t="shared" si="0"/>
        <v>140954</v>
      </c>
    </row>
    <row r="27" spans="6:17" x14ac:dyDescent="0.35">
      <c r="F27" s="2">
        <v>88000</v>
      </c>
      <c r="G27">
        <v>147666</v>
      </c>
      <c r="H27">
        <v>147666</v>
      </c>
      <c r="I27">
        <v>147666</v>
      </c>
      <c r="J27">
        <v>147666</v>
      </c>
      <c r="K27">
        <v>147666</v>
      </c>
      <c r="L27">
        <v>147666</v>
      </c>
      <c r="M27">
        <v>147666</v>
      </c>
      <c r="N27">
        <v>147666</v>
      </c>
      <c r="O27">
        <v>147666</v>
      </c>
      <c r="P27">
        <v>147666</v>
      </c>
      <c r="Q27" s="3">
        <f t="shared" si="0"/>
        <v>147666</v>
      </c>
    </row>
    <row r="28" spans="6:17" x14ac:dyDescent="0.35">
      <c r="F28" s="2">
        <v>92000</v>
      </c>
      <c r="G28">
        <v>154378</v>
      </c>
      <c r="H28">
        <v>154378</v>
      </c>
      <c r="I28">
        <v>154377</v>
      </c>
      <c r="J28">
        <v>154378</v>
      </c>
      <c r="K28">
        <v>154378</v>
      </c>
      <c r="L28">
        <v>154378</v>
      </c>
      <c r="M28">
        <v>154378</v>
      </c>
      <c r="N28">
        <v>154377</v>
      </c>
      <c r="O28">
        <v>154378</v>
      </c>
      <c r="P28">
        <v>154378</v>
      </c>
      <c r="Q28" s="3">
        <f t="shared" si="0"/>
        <v>154377.79999999999</v>
      </c>
    </row>
    <row r="29" spans="6:17" x14ac:dyDescent="0.35">
      <c r="F29" s="2">
        <v>96000</v>
      </c>
      <c r="G29">
        <v>161090</v>
      </c>
      <c r="H29">
        <v>161090</v>
      </c>
      <c r="I29">
        <v>161090</v>
      </c>
      <c r="J29">
        <v>161090</v>
      </c>
      <c r="K29">
        <v>161090</v>
      </c>
      <c r="L29">
        <v>161090</v>
      </c>
      <c r="M29">
        <v>161090</v>
      </c>
      <c r="N29">
        <v>161090</v>
      </c>
      <c r="O29">
        <v>161090</v>
      </c>
      <c r="P29">
        <v>161090</v>
      </c>
      <c r="Q29" s="3">
        <f t="shared" si="0"/>
        <v>161090</v>
      </c>
    </row>
    <row r="30" spans="6:17" x14ac:dyDescent="0.35">
      <c r="F30" s="2">
        <v>100000</v>
      </c>
      <c r="G30">
        <v>167802</v>
      </c>
      <c r="H30">
        <v>167802</v>
      </c>
      <c r="I30">
        <v>167802</v>
      </c>
      <c r="J30">
        <v>167802</v>
      </c>
      <c r="K30">
        <v>167802</v>
      </c>
      <c r="L30">
        <v>167802</v>
      </c>
      <c r="M30">
        <v>167802</v>
      </c>
      <c r="N30">
        <v>167802</v>
      </c>
      <c r="O30">
        <v>167802</v>
      </c>
      <c r="P30">
        <v>167802</v>
      </c>
      <c r="Q30" s="3">
        <f t="shared" si="0"/>
        <v>167802</v>
      </c>
    </row>
    <row r="31" spans="6:17" x14ac:dyDescent="0.35">
      <c r="F31" s="2">
        <v>104000</v>
      </c>
      <c r="G31">
        <v>174514</v>
      </c>
      <c r="H31">
        <v>174514</v>
      </c>
      <c r="I31">
        <v>174514</v>
      </c>
      <c r="J31">
        <v>174514</v>
      </c>
      <c r="K31">
        <v>174513</v>
      </c>
      <c r="L31">
        <v>174514</v>
      </c>
      <c r="M31">
        <v>174514</v>
      </c>
      <c r="N31">
        <v>174514</v>
      </c>
      <c r="O31">
        <v>174514</v>
      </c>
      <c r="P31">
        <v>174514</v>
      </c>
      <c r="Q31" s="3">
        <f t="shared" si="0"/>
        <v>174513.9</v>
      </c>
    </row>
    <row r="32" spans="6:17" x14ac:dyDescent="0.35">
      <c r="F32" s="2">
        <v>108000</v>
      </c>
      <c r="G32">
        <v>181226</v>
      </c>
      <c r="H32">
        <v>181226</v>
      </c>
      <c r="I32">
        <v>181226</v>
      </c>
      <c r="J32">
        <v>181226</v>
      </c>
      <c r="K32">
        <v>181226</v>
      </c>
      <c r="L32">
        <v>181226</v>
      </c>
      <c r="M32">
        <v>181226</v>
      </c>
      <c r="N32">
        <v>181226</v>
      </c>
      <c r="O32">
        <v>181226</v>
      </c>
      <c r="P32">
        <v>181227</v>
      </c>
      <c r="Q32" s="3">
        <f t="shared" si="0"/>
        <v>181226.1</v>
      </c>
    </row>
    <row r="33" spans="6:17" x14ac:dyDescent="0.35">
      <c r="F33" s="2">
        <v>112000</v>
      </c>
      <c r="G33">
        <v>187938</v>
      </c>
      <c r="H33">
        <v>187938</v>
      </c>
      <c r="I33">
        <v>187938</v>
      </c>
      <c r="J33">
        <v>187938</v>
      </c>
      <c r="K33">
        <v>187938</v>
      </c>
      <c r="L33">
        <v>187938</v>
      </c>
      <c r="M33">
        <v>187938</v>
      </c>
      <c r="N33">
        <v>187938</v>
      </c>
      <c r="O33">
        <v>187938</v>
      </c>
      <c r="P33">
        <v>187938</v>
      </c>
      <c r="Q33" s="3">
        <f t="shared" si="0"/>
        <v>187938</v>
      </c>
    </row>
    <row r="34" spans="6:17" x14ac:dyDescent="0.35">
      <c r="F34" s="2">
        <v>116000</v>
      </c>
      <c r="G34" s="3">
        <v>194650</v>
      </c>
      <c r="H34">
        <v>194650</v>
      </c>
      <c r="I34">
        <v>194650</v>
      </c>
      <c r="J34">
        <v>194650</v>
      </c>
      <c r="K34">
        <v>194650</v>
      </c>
      <c r="L34">
        <v>194650</v>
      </c>
      <c r="M34">
        <v>194650</v>
      </c>
      <c r="N34">
        <v>194650</v>
      </c>
      <c r="O34">
        <v>194650</v>
      </c>
      <c r="P34">
        <v>194650</v>
      </c>
      <c r="Q34" s="3">
        <f t="shared" si="0"/>
        <v>194650</v>
      </c>
    </row>
    <row r="35" spans="6:17" x14ac:dyDescent="0.35">
      <c r="F35" s="2">
        <v>120000</v>
      </c>
      <c r="G35" s="3">
        <v>201362</v>
      </c>
      <c r="H35">
        <v>201362</v>
      </c>
      <c r="I35">
        <v>201362</v>
      </c>
      <c r="J35">
        <v>201362</v>
      </c>
      <c r="K35">
        <v>201362</v>
      </c>
      <c r="L35">
        <v>201362</v>
      </c>
      <c r="M35">
        <v>201362</v>
      </c>
      <c r="N35">
        <v>201362</v>
      </c>
      <c r="O35">
        <v>201362</v>
      </c>
      <c r="P35">
        <v>201362</v>
      </c>
      <c r="Q35" s="3">
        <f t="shared" si="0"/>
        <v>201362</v>
      </c>
    </row>
    <row r="36" spans="6:17" x14ac:dyDescent="0.35">
      <c r="F36" s="2">
        <v>124000</v>
      </c>
      <c r="G36" s="3">
        <v>208074</v>
      </c>
      <c r="H36">
        <v>208074</v>
      </c>
      <c r="I36">
        <v>208074</v>
      </c>
      <c r="J36">
        <v>208074</v>
      </c>
      <c r="K36">
        <v>208074</v>
      </c>
      <c r="L36">
        <v>208074</v>
      </c>
      <c r="M36">
        <v>208074</v>
      </c>
      <c r="N36">
        <v>208074</v>
      </c>
      <c r="O36">
        <v>208074</v>
      </c>
      <c r="P36">
        <v>208074</v>
      </c>
      <c r="Q36" s="3">
        <f t="shared" si="0"/>
        <v>208074</v>
      </c>
    </row>
    <row r="37" spans="6:17" x14ac:dyDescent="0.35">
      <c r="H37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5FC4-E2DC-4AE7-850B-6A341CBE11C6}">
  <dimension ref="A3:N37"/>
  <sheetViews>
    <sheetView workbookViewId="0">
      <selection activeCell="D4" sqref="D4"/>
    </sheetView>
  </sheetViews>
  <sheetFormatPr defaultRowHeight="14.5" x14ac:dyDescent="0.35"/>
  <sheetData>
    <row r="3" spans="1:14" x14ac:dyDescent="0.35">
      <c r="A3" s="2"/>
      <c r="B3" s="3"/>
      <c r="C3" s="2" t="s">
        <v>68</v>
      </c>
      <c r="D3" s="3"/>
    </row>
    <row r="4" spans="1:14" x14ac:dyDescent="0.35">
      <c r="C4" s="2" t="s">
        <v>0</v>
      </c>
      <c r="D4" s="2" t="s">
        <v>81</v>
      </c>
    </row>
    <row r="5" spans="1:14" x14ac:dyDescent="0.35">
      <c r="B5" s="4"/>
      <c r="C5" s="2" t="s">
        <v>1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4">
        <v>10</v>
      </c>
      <c r="N5" s="2" t="s">
        <v>2</v>
      </c>
    </row>
    <row r="6" spans="1:14" x14ac:dyDescent="0.35">
      <c r="C6" s="2">
        <v>0</v>
      </c>
      <c r="D6">
        <v>274</v>
      </c>
      <c r="E6">
        <v>375</v>
      </c>
      <c r="F6">
        <v>291</v>
      </c>
      <c r="G6">
        <v>292</v>
      </c>
      <c r="H6">
        <v>295</v>
      </c>
      <c r="I6">
        <v>283</v>
      </c>
      <c r="J6">
        <v>283</v>
      </c>
      <c r="K6">
        <v>284</v>
      </c>
      <c r="L6">
        <v>352</v>
      </c>
      <c r="M6">
        <v>291</v>
      </c>
      <c r="N6" s="3">
        <f>AVERAGE(D6:M6)</f>
        <v>302</v>
      </c>
    </row>
    <row r="7" spans="1:14" x14ac:dyDescent="0.35">
      <c r="C7" s="2">
        <v>4000</v>
      </c>
      <c r="D7">
        <v>7012</v>
      </c>
      <c r="E7">
        <v>6978</v>
      </c>
      <c r="F7">
        <v>6967</v>
      </c>
      <c r="G7">
        <v>6967</v>
      </c>
      <c r="H7">
        <v>6968</v>
      </c>
      <c r="I7">
        <v>6979</v>
      </c>
      <c r="J7">
        <v>6990</v>
      </c>
      <c r="K7">
        <v>6981</v>
      </c>
      <c r="L7">
        <v>6977</v>
      </c>
      <c r="M7">
        <v>6976</v>
      </c>
      <c r="N7" s="3">
        <f t="shared" ref="N7:N37" si="0">AVERAGE(D7:M7)</f>
        <v>6979.5</v>
      </c>
    </row>
    <row r="8" spans="1:14" x14ac:dyDescent="0.35">
      <c r="C8" s="2">
        <v>8000</v>
      </c>
      <c r="D8">
        <v>13710</v>
      </c>
      <c r="E8">
        <v>13681</v>
      </c>
      <c r="F8">
        <v>13679</v>
      </c>
      <c r="G8">
        <v>13679</v>
      </c>
      <c r="H8">
        <v>13678</v>
      </c>
      <c r="I8">
        <v>13681</v>
      </c>
      <c r="J8">
        <v>13681</v>
      </c>
      <c r="K8">
        <v>13679</v>
      </c>
      <c r="L8">
        <v>13680</v>
      </c>
      <c r="M8">
        <v>13680</v>
      </c>
      <c r="N8" s="3">
        <f t="shared" si="0"/>
        <v>13682.8</v>
      </c>
    </row>
    <row r="9" spans="1:14" x14ac:dyDescent="0.35">
      <c r="C9" s="2">
        <v>12000</v>
      </c>
      <c r="D9">
        <v>20396</v>
      </c>
      <c r="E9">
        <v>20391</v>
      </c>
      <c r="F9">
        <v>20391</v>
      </c>
      <c r="G9">
        <v>20391</v>
      </c>
      <c r="H9">
        <v>20391</v>
      </c>
      <c r="I9">
        <v>20392</v>
      </c>
      <c r="J9">
        <v>20391</v>
      </c>
      <c r="K9">
        <v>20391</v>
      </c>
      <c r="L9">
        <v>20391</v>
      </c>
      <c r="M9">
        <v>20391</v>
      </c>
      <c r="N9" s="3">
        <f t="shared" si="0"/>
        <v>20391.599999999999</v>
      </c>
    </row>
    <row r="10" spans="1:14" x14ac:dyDescent="0.35">
      <c r="C10" s="2">
        <v>16000</v>
      </c>
      <c r="D10">
        <v>27104</v>
      </c>
      <c r="E10">
        <v>27103</v>
      </c>
      <c r="F10">
        <v>27103</v>
      </c>
      <c r="G10">
        <v>27103</v>
      </c>
      <c r="H10">
        <v>27103</v>
      </c>
      <c r="I10">
        <v>27103</v>
      </c>
      <c r="J10">
        <v>27103</v>
      </c>
      <c r="K10">
        <v>27103</v>
      </c>
      <c r="L10">
        <v>27102</v>
      </c>
      <c r="M10">
        <v>27103</v>
      </c>
      <c r="N10" s="3">
        <f t="shared" si="0"/>
        <v>27103</v>
      </c>
    </row>
    <row r="11" spans="1:14" x14ac:dyDescent="0.35">
      <c r="C11" s="2">
        <v>20000</v>
      </c>
      <c r="D11">
        <v>33814</v>
      </c>
      <c r="E11">
        <v>33815</v>
      </c>
      <c r="F11">
        <v>33815</v>
      </c>
      <c r="G11">
        <v>33815</v>
      </c>
      <c r="H11">
        <v>33921</v>
      </c>
      <c r="I11">
        <v>33815</v>
      </c>
      <c r="J11">
        <v>33815</v>
      </c>
      <c r="K11">
        <v>33815</v>
      </c>
      <c r="L11">
        <v>33815</v>
      </c>
      <c r="M11">
        <v>33814</v>
      </c>
      <c r="N11" s="3">
        <f t="shared" si="0"/>
        <v>33825.4</v>
      </c>
    </row>
    <row r="12" spans="1:14" x14ac:dyDescent="0.35">
      <c r="C12" s="2">
        <v>24000</v>
      </c>
      <c r="D12">
        <v>40527</v>
      </c>
      <c r="E12">
        <v>40527</v>
      </c>
      <c r="F12">
        <v>40527</v>
      </c>
      <c r="G12">
        <v>40527</v>
      </c>
      <c r="H12">
        <v>40529</v>
      </c>
      <c r="I12">
        <v>40711</v>
      </c>
      <c r="J12">
        <v>40527</v>
      </c>
      <c r="K12">
        <v>40627</v>
      </c>
      <c r="L12">
        <v>40526</v>
      </c>
      <c r="M12">
        <v>40527</v>
      </c>
      <c r="N12" s="3">
        <f t="shared" si="0"/>
        <v>40555.5</v>
      </c>
    </row>
    <row r="13" spans="1:14" x14ac:dyDescent="0.35">
      <c r="C13" s="2">
        <v>28000</v>
      </c>
      <c r="D13">
        <v>47239</v>
      </c>
      <c r="E13">
        <v>47239</v>
      </c>
      <c r="F13">
        <v>47239</v>
      </c>
      <c r="G13">
        <v>47239</v>
      </c>
      <c r="H13">
        <v>47239</v>
      </c>
      <c r="I13">
        <v>47241</v>
      </c>
      <c r="J13">
        <v>47239</v>
      </c>
      <c r="K13">
        <v>47241</v>
      </c>
      <c r="L13">
        <v>47239</v>
      </c>
      <c r="M13">
        <v>47436</v>
      </c>
      <c r="N13" s="3">
        <f t="shared" si="0"/>
        <v>47259.1</v>
      </c>
    </row>
    <row r="14" spans="1:14" x14ac:dyDescent="0.35">
      <c r="C14" s="2">
        <v>32000</v>
      </c>
      <c r="D14">
        <v>53951</v>
      </c>
      <c r="E14">
        <v>53950</v>
      </c>
      <c r="F14">
        <v>53950</v>
      </c>
      <c r="G14">
        <v>53951</v>
      </c>
      <c r="H14">
        <v>53951</v>
      </c>
      <c r="I14">
        <v>53952</v>
      </c>
      <c r="J14">
        <v>53951</v>
      </c>
      <c r="K14">
        <v>53951</v>
      </c>
      <c r="L14">
        <v>54046</v>
      </c>
      <c r="M14">
        <v>53953</v>
      </c>
      <c r="N14" s="3">
        <f t="shared" si="0"/>
        <v>53960.6</v>
      </c>
    </row>
    <row r="15" spans="1:14" x14ac:dyDescent="0.35">
      <c r="C15" s="2">
        <v>36000</v>
      </c>
      <c r="D15">
        <v>60663</v>
      </c>
      <c r="E15">
        <v>60663</v>
      </c>
      <c r="F15">
        <v>60663</v>
      </c>
      <c r="G15">
        <v>60663</v>
      </c>
      <c r="H15">
        <v>60663</v>
      </c>
      <c r="I15">
        <v>60663</v>
      </c>
      <c r="J15">
        <v>60663</v>
      </c>
      <c r="K15">
        <v>60663</v>
      </c>
      <c r="L15">
        <v>60663</v>
      </c>
      <c r="M15">
        <v>60663</v>
      </c>
      <c r="N15" s="3">
        <f t="shared" si="0"/>
        <v>60663</v>
      </c>
    </row>
    <row r="16" spans="1:14" x14ac:dyDescent="0.35">
      <c r="C16" s="2">
        <v>40000</v>
      </c>
      <c r="D16">
        <v>67375</v>
      </c>
      <c r="E16">
        <v>67375</v>
      </c>
      <c r="F16">
        <v>67375</v>
      </c>
      <c r="G16">
        <v>67375</v>
      </c>
      <c r="H16">
        <v>67374</v>
      </c>
      <c r="I16">
        <v>67375</v>
      </c>
      <c r="J16">
        <v>67375</v>
      </c>
      <c r="K16">
        <v>67374</v>
      </c>
      <c r="L16">
        <v>67375</v>
      </c>
      <c r="M16">
        <v>67375</v>
      </c>
      <c r="N16" s="3">
        <f t="shared" si="0"/>
        <v>67374.8</v>
      </c>
    </row>
    <row r="17" spans="3:14" x14ac:dyDescent="0.35">
      <c r="C17" s="2">
        <v>44000</v>
      </c>
      <c r="D17">
        <v>74087</v>
      </c>
      <c r="E17">
        <v>74087</v>
      </c>
      <c r="F17">
        <v>74087</v>
      </c>
      <c r="G17">
        <v>74086</v>
      </c>
      <c r="H17">
        <v>74087</v>
      </c>
      <c r="I17">
        <v>74087</v>
      </c>
      <c r="J17">
        <v>74087</v>
      </c>
      <c r="K17">
        <v>74087</v>
      </c>
      <c r="L17">
        <v>74087</v>
      </c>
      <c r="M17">
        <v>74087</v>
      </c>
      <c r="N17" s="3">
        <f t="shared" si="0"/>
        <v>74086.899999999994</v>
      </c>
    </row>
    <row r="18" spans="3:14" x14ac:dyDescent="0.35">
      <c r="C18" s="2">
        <v>48000</v>
      </c>
      <c r="D18">
        <v>80799</v>
      </c>
      <c r="E18">
        <v>80799</v>
      </c>
      <c r="F18">
        <v>80799</v>
      </c>
      <c r="G18">
        <v>80799</v>
      </c>
      <c r="H18">
        <v>80799</v>
      </c>
      <c r="I18">
        <v>80799</v>
      </c>
      <c r="J18">
        <v>80799</v>
      </c>
      <c r="K18">
        <v>80799</v>
      </c>
      <c r="L18">
        <v>80799</v>
      </c>
      <c r="M18">
        <v>80799</v>
      </c>
      <c r="N18" s="3">
        <f t="shared" si="0"/>
        <v>80799</v>
      </c>
    </row>
    <row r="19" spans="3:14" x14ac:dyDescent="0.35">
      <c r="C19" s="2">
        <v>52000</v>
      </c>
      <c r="D19">
        <v>87511</v>
      </c>
      <c r="E19">
        <v>87511</v>
      </c>
      <c r="F19">
        <v>87511</v>
      </c>
      <c r="G19">
        <v>87510</v>
      </c>
      <c r="H19">
        <v>87511</v>
      </c>
      <c r="I19">
        <v>87511</v>
      </c>
      <c r="J19">
        <v>87511</v>
      </c>
      <c r="K19">
        <v>87511</v>
      </c>
      <c r="L19">
        <v>87511</v>
      </c>
      <c r="M19">
        <v>87511</v>
      </c>
      <c r="N19" s="3">
        <f t="shared" si="0"/>
        <v>87510.9</v>
      </c>
    </row>
    <row r="20" spans="3:14" x14ac:dyDescent="0.35">
      <c r="C20" s="2">
        <v>56000</v>
      </c>
      <c r="D20">
        <v>94222</v>
      </c>
      <c r="E20">
        <v>94223</v>
      </c>
      <c r="F20">
        <v>94223</v>
      </c>
      <c r="G20">
        <v>94223</v>
      </c>
      <c r="H20">
        <v>94223</v>
      </c>
      <c r="I20">
        <v>94222</v>
      </c>
      <c r="J20">
        <v>94223</v>
      </c>
      <c r="K20">
        <v>94222</v>
      </c>
      <c r="L20">
        <v>94223</v>
      </c>
      <c r="M20">
        <v>94223</v>
      </c>
      <c r="N20" s="3">
        <f t="shared" si="0"/>
        <v>94222.7</v>
      </c>
    </row>
    <row r="21" spans="3:14" x14ac:dyDescent="0.35">
      <c r="C21" s="2">
        <v>60000</v>
      </c>
      <c r="D21">
        <v>100935</v>
      </c>
      <c r="E21">
        <v>100935</v>
      </c>
      <c r="F21">
        <v>100935</v>
      </c>
      <c r="G21">
        <v>100935</v>
      </c>
      <c r="H21">
        <v>100935</v>
      </c>
      <c r="I21">
        <v>100935</v>
      </c>
      <c r="J21">
        <v>100935</v>
      </c>
      <c r="K21">
        <v>100935</v>
      </c>
      <c r="L21">
        <v>100935</v>
      </c>
      <c r="M21">
        <v>100935</v>
      </c>
      <c r="N21" s="3">
        <f t="shared" si="0"/>
        <v>100935</v>
      </c>
    </row>
    <row r="22" spans="3:14" x14ac:dyDescent="0.35">
      <c r="C22" s="2">
        <v>64000</v>
      </c>
      <c r="D22">
        <v>107646</v>
      </c>
      <c r="E22">
        <v>107647</v>
      </c>
      <c r="F22">
        <v>107647</v>
      </c>
      <c r="G22">
        <v>107647</v>
      </c>
      <c r="H22">
        <v>107647</v>
      </c>
      <c r="I22">
        <v>107646</v>
      </c>
      <c r="J22">
        <v>107647</v>
      </c>
      <c r="K22">
        <v>107647</v>
      </c>
      <c r="L22">
        <v>107647</v>
      </c>
      <c r="M22">
        <v>107647</v>
      </c>
      <c r="N22" s="3">
        <f t="shared" si="0"/>
        <v>107646.8</v>
      </c>
    </row>
    <row r="23" spans="3:14" x14ac:dyDescent="0.35">
      <c r="C23" s="2">
        <v>68000</v>
      </c>
      <c r="D23">
        <v>114359</v>
      </c>
      <c r="E23">
        <v>114358</v>
      </c>
      <c r="F23">
        <v>114358</v>
      </c>
      <c r="G23">
        <v>114359</v>
      </c>
      <c r="H23">
        <v>114359</v>
      </c>
      <c r="I23">
        <v>114359</v>
      </c>
      <c r="J23">
        <v>114358</v>
      </c>
      <c r="K23">
        <v>114359</v>
      </c>
      <c r="L23">
        <v>114359</v>
      </c>
      <c r="M23">
        <v>114359</v>
      </c>
      <c r="N23" s="3">
        <f t="shared" si="0"/>
        <v>114358.7</v>
      </c>
    </row>
    <row r="24" spans="3:14" x14ac:dyDescent="0.35">
      <c r="C24" s="2">
        <v>72000</v>
      </c>
      <c r="D24">
        <v>121071</v>
      </c>
      <c r="E24">
        <v>121071</v>
      </c>
      <c r="F24">
        <v>121071</v>
      </c>
      <c r="G24">
        <v>121071</v>
      </c>
      <c r="H24">
        <v>121071</v>
      </c>
      <c r="I24">
        <v>121071</v>
      </c>
      <c r="J24">
        <v>121071</v>
      </c>
      <c r="K24">
        <v>121071</v>
      </c>
      <c r="L24">
        <v>121071</v>
      </c>
      <c r="M24">
        <v>121071</v>
      </c>
      <c r="N24" s="3">
        <f t="shared" si="0"/>
        <v>121071</v>
      </c>
    </row>
    <row r="25" spans="3:14" x14ac:dyDescent="0.35">
      <c r="C25" s="2">
        <v>76000</v>
      </c>
      <c r="D25">
        <v>127783</v>
      </c>
      <c r="E25">
        <v>127782</v>
      </c>
      <c r="F25">
        <v>127782</v>
      </c>
      <c r="G25">
        <v>127783</v>
      </c>
      <c r="H25">
        <v>127783</v>
      </c>
      <c r="I25">
        <v>127783</v>
      </c>
      <c r="J25">
        <v>127782</v>
      </c>
      <c r="K25">
        <v>127783</v>
      </c>
      <c r="L25">
        <v>127783</v>
      </c>
      <c r="M25">
        <v>127783</v>
      </c>
      <c r="N25" s="3">
        <f t="shared" si="0"/>
        <v>127782.7</v>
      </c>
    </row>
    <row r="26" spans="3:14" x14ac:dyDescent="0.35">
      <c r="C26" s="2">
        <v>80000</v>
      </c>
      <c r="D26">
        <v>134495</v>
      </c>
      <c r="E26">
        <v>134495</v>
      </c>
      <c r="F26">
        <v>134495</v>
      </c>
      <c r="G26">
        <v>134495</v>
      </c>
      <c r="H26">
        <v>134495</v>
      </c>
      <c r="I26">
        <v>134495</v>
      </c>
      <c r="J26">
        <v>134495</v>
      </c>
      <c r="K26">
        <v>134495</v>
      </c>
      <c r="L26">
        <v>134494</v>
      </c>
      <c r="M26">
        <v>134494</v>
      </c>
      <c r="N26" s="3">
        <f t="shared" si="0"/>
        <v>134494.79999999999</v>
      </c>
    </row>
    <row r="27" spans="3:14" x14ac:dyDescent="0.35">
      <c r="C27" s="2">
        <v>84000</v>
      </c>
      <c r="D27">
        <v>141207</v>
      </c>
      <c r="E27">
        <v>141207</v>
      </c>
      <c r="F27">
        <v>141207</v>
      </c>
      <c r="G27">
        <v>141206</v>
      </c>
      <c r="H27">
        <v>141207</v>
      </c>
      <c r="I27">
        <v>141207</v>
      </c>
      <c r="J27">
        <v>141207</v>
      </c>
      <c r="K27">
        <v>141207</v>
      </c>
      <c r="L27">
        <v>141207</v>
      </c>
      <c r="M27">
        <v>141207</v>
      </c>
      <c r="N27" s="3">
        <f t="shared" si="0"/>
        <v>141206.9</v>
      </c>
    </row>
    <row r="28" spans="3:14" x14ac:dyDescent="0.35">
      <c r="C28" s="2">
        <v>88000</v>
      </c>
      <c r="D28">
        <v>147919</v>
      </c>
      <c r="E28">
        <v>147919</v>
      </c>
      <c r="F28">
        <v>147919</v>
      </c>
      <c r="G28">
        <v>147919</v>
      </c>
      <c r="H28">
        <v>147919</v>
      </c>
      <c r="I28">
        <v>147919</v>
      </c>
      <c r="J28">
        <v>147919</v>
      </c>
      <c r="K28">
        <v>147919</v>
      </c>
      <c r="L28">
        <v>147918</v>
      </c>
      <c r="M28">
        <v>147919</v>
      </c>
      <c r="N28" s="3">
        <f t="shared" si="0"/>
        <v>147918.9</v>
      </c>
    </row>
    <row r="29" spans="3:14" x14ac:dyDescent="0.35">
      <c r="C29" s="2">
        <v>92000</v>
      </c>
      <c r="D29">
        <v>154631</v>
      </c>
      <c r="E29">
        <v>154630</v>
      </c>
      <c r="F29">
        <v>154630</v>
      </c>
      <c r="G29">
        <v>154631</v>
      </c>
      <c r="H29">
        <v>154631</v>
      </c>
      <c r="I29">
        <v>154631</v>
      </c>
      <c r="J29">
        <v>154630</v>
      </c>
      <c r="K29">
        <v>154631</v>
      </c>
      <c r="L29">
        <v>154631</v>
      </c>
      <c r="M29">
        <v>154631</v>
      </c>
      <c r="N29" s="3">
        <f t="shared" si="0"/>
        <v>154630.70000000001</v>
      </c>
    </row>
    <row r="30" spans="3:14" x14ac:dyDescent="0.35">
      <c r="C30" s="2">
        <v>96000</v>
      </c>
      <c r="D30">
        <v>161343</v>
      </c>
      <c r="E30">
        <v>161343</v>
      </c>
      <c r="F30">
        <v>161343</v>
      </c>
      <c r="G30">
        <v>161343</v>
      </c>
      <c r="H30">
        <v>161343</v>
      </c>
      <c r="I30">
        <v>161343</v>
      </c>
      <c r="J30">
        <v>161343</v>
      </c>
      <c r="K30">
        <v>161343</v>
      </c>
      <c r="L30">
        <v>161343</v>
      </c>
      <c r="M30">
        <v>161343</v>
      </c>
      <c r="N30" s="3">
        <f t="shared" si="0"/>
        <v>161343</v>
      </c>
    </row>
    <row r="31" spans="3:14" x14ac:dyDescent="0.35">
      <c r="C31" s="2">
        <v>100000</v>
      </c>
      <c r="D31">
        <v>168055</v>
      </c>
      <c r="E31">
        <v>168054</v>
      </c>
      <c r="F31">
        <v>168055</v>
      </c>
      <c r="G31">
        <v>168055</v>
      </c>
      <c r="H31">
        <v>168055</v>
      </c>
      <c r="I31">
        <v>168055</v>
      </c>
      <c r="J31">
        <v>168054</v>
      </c>
      <c r="K31">
        <v>168055</v>
      </c>
      <c r="L31">
        <v>168055</v>
      </c>
      <c r="M31">
        <v>168055</v>
      </c>
      <c r="N31" s="3">
        <f t="shared" si="0"/>
        <v>168054.8</v>
      </c>
    </row>
    <row r="32" spans="3:14" x14ac:dyDescent="0.35">
      <c r="C32" s="2">
        <v>104000</v>
      </c>
      <c r="D32">
        <v>174766</v>
      </c>
      <c r="E32">
        <v>174767</v>
      </c>
      <c r="F32">
        <v>174767</v>
      </c>
      <c r="G32">
        <v>174767</v>
      </c>
      <c r="H32">
        <v>174767</v>
      </c>
      <c r="I32">
        <v>174766</v>
      </c>
      <c r="J32">
        <v>174767</v>
      </c>
      <c r="K32">
        <v>174767</v>
      </c>
      <c r="L32">
        <v>174766</v>
      </c>
      <c r="M32">
        <v>174767</v>
      </c>
      <c r="N32" s="3">
        <f t="shared" si="0"/>
        <v>174766.7</v>
      </c>
    </row>
    <row r="33" spans="3:14" x14ac:dyDescent="0.35">
      <c r="C33" s="2">
        <v>108000</v>
      </c>
      <c r="D33">
        <v>181479</v>
      </c>
      <c r="E33">
        <v>181479</v>
      </c>
      <c r="F33">
        <v>181479</v>
      </c>
      <c r="G33">
        <v>181479</v>
      </c>
      <c r="H33">
        <v>181479</v>
      </c>
      <c r="I33">
        <v>181479</v>
      </c>
      <c r="J33">
        <v>181479</v>
      </c>
      <c r="K33">
        <v>181479</v>
      </c>
      <c r="L33">
        <v>181479</v>
      </c>
      <c r="M33">
        <v>181479</v>
      </c>
      <c r="N33" s="3">
        <f t="shared" si="0"/>
        <v>181479</v>
      </c>
    </row>
    <row r="34" spans="3:14" x14ac:dyDescent="0.35">
      <c r="C34" s="2">
        <v>112000</v>
      </c>
      <c r="D34">
        <v>188190</v>
      </c>
      <c r="E34">
        <v>188191</v>
      </c>
      <c r="F34">
        <v>188191</v>
      </c>
      <c r="G34">
        <v>188191</v>
      </c>
      <c r="H34">
        <v>188191</v>
      </c>
      <c r="I34">
        <v>188190</v>
      </c>
      <c r="J34">
        <v>188191</v>
      </c>
      <c r="K34">
        <v>188191</v>
      </c>
      <c r="L34">
        <v>188191</v>
      </c>
      <c r="M34">
        <v>188191</v>
      </c>
      <c r="N34" s="3">
        <f t="shared" si="0"/>
        <v>188190.8</v>
      </c>
    </row>
    <row r="35" spans="3:14" x14ac:dyDescent="0.35">
      <c r="C35" s="2">
        <v>116000</v>
      </c>
      <c r="D35">
        <v>194903</v>
      </c>
      <c r="E35">
        <v>194902</v>
      </c>
      <c r="F35">
        <v>194902</v>
      </c>
      <c r="G35">
        <v>194902</v>
      </c>
      <c r="H35">
        <v>194903</v>
      </c>
      <c r="I35">
        <v>194903</v>
      </c>
      <c r="J35">
        <v>194902</v>
      </c>
      <c r="K35">
        <v>194903</v>
      </c>
      <c r="L35">
        <v>194903</v>
      </c>
      <c r="M35">
        <v>194903</v>
      </c>
      <c r="N35" s="3">
        <f t="shared" si="0"/>
        <v>194902.6</v>
      </c>
    </row>
    <row r="36" spans="3:14" x14ac:dyDescent="0.35">
      <c r="C36" s="2">
        <v>120000</v>
      </c>
      <c r="D36">
        <v>201615</v>
      </c>
      <c r="E36">
        <v>201615</v>
      </c>
      <c r="F36">
        <v>201615</v>
      </c>
      <c r="G36">
        <v>201615</v>
      </c>
      <c r="H36">
        <v>201615</v>
      </c>
      <c r="I36">
        <v>201615</v>
      </c>
      <c r="J36">
        <v>201615</v>
      </c>
      <c r="K36">
        <v>201615</v>
      </c>
      <c r="L36">
        <v>201615</v>
      </c>
      <c r="M36">
        <v>201615</v>
      </c>
      <c r="N36" s="3">
        <f t="shared" si="0"/>
        <v>201615</v>
      </c>
    </row>
    <row r="37" spans="3:14" x14ac:dyDescent="0.35">
      <c r="C37" s="2">
        <v>124000</v>
      </c>
      <c r="D37">
        <v>208327</v>
      </c>
      <c r="E37">
        <v>208327</v>
      </c>
      <c r="F37">
        <v>208327</v>
      </c>
      <c r="G37">
        <v>208326</v>
      </c>
      <c r="H37">
        <v>208327</v>
      </c>
      <c r="I37">
        <v>208327</v>
      </c>
      <c r="J37">
        <v>208327</v>
      </c>
      <c r="K37">
        <v>208327</v>
      </c>
      <c r="L37">
        <v>208327</v>
      </c>
      <c r="M37">
        <v>208327</v>
      </c>
      <c r="N37" s="3">
        <f t="shared" si="0"/>
        <v>208326.9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E455-8475-4AC3-803E-72FC275926B7}">
  <dimension ref="C2:V36"/>
  <sheetViews>
    <sheetView workbookViewId="0">
      <selection activeCell="D3" sqref="D3"/>
    </sheetView>
  </sheetViews>
  <sheetFormatPr defaultRowHeight="14.5" x14ac:dyDescent="0.35"/>
  <sheetData>
    <row r="2" spans="3:22" x14ac:dyDescent="0.35">
      <c r="C2" s="5" t="s">
        <v>69</v>
      </c>
    </row>
    <row r="3" spans="3:22" x14ac:dyDescent="0.35">
      <c r="D3" s="5" t="s">
        <v>81</v>
      </c>
    </row>
    <row r="4" spans="3:22" x14ac:dyDescent="0.35">
      <c r="C4" s="2" t="s">
        <v>1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4">
        <v>10</v>
      </c>
      <c r="N4" s="2" t="s">
        <v>2</v>
      </c>
      <c r="R4">
        <v>0</v>
      </c>
      <c r="S4" t="s">
        <v>3</v>
      </c>
      <c r="U4">
        <v>385</v>
      </c>
      <c r="V4" t="s">
        <v>4</v>
      </c>
    </row>
    <row r="5" spans="3:22" x14ac:dyDescent="0.35">
      <c r="C5" s="2">
        <v>0</v>
      </c>
      <c r="D5">
        <v>380</v>
      </c>
      <c r="E5">
        <v>391</v>
      </c>
      <c r="F5">
        <v>378</v>
      </c>
      <c r="G5">
        <v>379</v>
      </c>
      <c r="H5">
        <v>470</v>
      </c>
      <c r="I5">
        <v>379</v>
      </c>
      <c r="J5">
        <v>549</v>
      </c>
      <c r="K5">
        <v>479</v>
      </c>
      <c r="L5">
        <v>387</v>
      </c>
      <c r="M5">
        <v>385</v>
      </c>
      <c r="N5" s="3">
        <f>AVERAGE(D5:M5)</f>
        <v>417.7</v>
      </c>
      <c r="R5">
        <v>1000</v>
      </c>
      <c r="S5" t="s">
        <v>3</v>
      </c>
      <c r="U5">
        <v>7065</v>
      </c>
      <c r="V5" t="s">
        <v>4</v>
      </c>
    </row>
    <row r="6" spans="3:22" x14ac:dyDescent="0.35">
      <c r="C6" s="2">
        <v>4000</v>
      </c>
      <c r="D6">
        <v>7094</v>
      </c>
      <c r="E6">
        <v>7074</v>
      </c>
      <c r="F6">
        <v>7072</v>
      </c>
      <c r="G6">
        <v>7071</v>
      </c>
      <c r="H6">
        <v>7073</v>
      </c>
      <c r="I6">
        <v>7074</v>
      </c>
      <c r="J6">
        <v>7073</v>
      </c>
      <c r="K6">
        <v>7073</v>
      </c>
      <c r="L6">
        <v>7071</v>
      </c>
      <c r="M6">
        <v>7065</v>
      </c>
      <c r="N6" s="3">
        <f t="shared" ref="N6:N36" si="0">AVERAGE(D6:M6)</f>
        <v>7074</v>
      </c>
      <c r="R6">
        <v>2000</v>
      </c>
      <c r="S6" t="s">
        <v>3</v>
      </c>
      <c r="U6">
        <v>13775</v>
      </c>
      <c r="V6" t="s">
        <v>4</v>
      </c>
    </row>
    <row r="7" spans="3:22" x14ac:dyDescent="0.35">
      <c r="C7" s="2">
        <v>8000</v>
      </c>
      <c r="D7">
        <v>13775</v>
      </c>
      <c r="E7">
        <v>13775</v>
      </c>
      <c r="F7">
        <v>13775</v>
      </c>
      <c r="G7">
        <v>13775</v>
      </c>
      <c r="H7">
        <v>13775</v>
      </c>
      <c r="I7">
        <v>13776</v>
      </c>
      <c r="J7">
        <v>13776</v>
      </c>
      <c r="K7">
        <v>13776</v>
      </c>
      <c r="L7">
        <v>13776</v>
      </c>
      <c r="M7">
        <v>13775</v>
      </c>
      <c r="N7" s="3">
        <f t="shared" si="0"/>
        <v>13775.4</v>
      </c>
      <c r="R7">
        <v>3000</v>
      </c>
      <c r="S7" t="s">
        <v>3</v>
      </c>
      <c r="U7">
        <v>20487</v>
      </c>
      <c r="V7" t="s">
        <v>4</v>
      </c>
    </row>
    <row r="8" spans="3:22" x14ac:dyDescent="0.35">
      <c r="C8" s="2">
        <v>12000</v>
      </c>
      <c r="D8">
        <v>20486</v>
      </c>
      <c r="E8">
        <v>20487</v>
      </c>
      <c r="F8">
        <v>20487</v>
      </c>
      <c r="G8">
        <v>20487</v>
      </c>
      <c r="H8">
        <v>20487</v>
      </c>
      <c r="I8">
        <v>20488</v>
      </c>
      <c r="J8">
        <v>20488</v>
      </c>
      <c r="K8">
        <v>20487</v>
      </c>
      <c r="L8">
        <v>20486</v>
      </c>
      <c r="M8">
        <v>20487</v>
      </c>
      <c r="N8" s="3">
        <f t="shared" si="0"/>
        <v>20487</v>
      </c>
      <c r="R8">
        <v>4000</v>
      </c>
      <c r="S8" t="s">
        <v>3</v>
      </c>
      <c r="U8">
        <v>27199</v>
      </c>
      <c r="V8" t="s">
        <v>4</v>
      </c>
    </row>
    <row r="9" spans="3:22" x14ac:dyDescent="0.35">
      <c r="C9" s="2">
        <v>16000</v>
      </c>
      <c r="D9">
        <v>27199</v>
      </c>
      <c r="E9">
        <v>27199</v>
      </c>
      <c r="F9">
        <v>27198</v>
      </c>
      <c r="G9">
        <v>27198</v>
      </c>
      <c r="H9">
        <v>27199</v>
      </c>
      <c r="I9">
        <v>27199</v>
      </c>
      <c r="J9">
        <v>27198</v>
      </c>
      <c r="K9">
        <v>27293</v>
      </c>
      <c r="L9">
        <v>27199</v>
      </c>
      <c r="M9">
        <v>27199</v>
      </c>
      <c r="N9" s="3">
        <f t="shared" si="0"/>
        <v>27208.1</v>
      </c>
      <c r="R9">
        <v>5000</v>
      </c>
      <c r="S9" t="s">
        <v>3</v>
      </c>
      <c r="U9">
        <v>33911</v>
      </c>
      <c r="V9" t="s">
        <v>4</v>
      </c>
    </row>
    <row r="10" spans="3:22" x14ac:dyDescent="0.35">
      <c r="C10" s="2">
        <v>20000</v>
      </c>
      <c r="D10">
        <v>33911</v>
      </c>
      <c r="E10">
        <v>33910</v>
      </c>
      <c r="F10">
        <v>33911</v>
      </c>
      <c r="G10">
        <v>33911</v>
      </c>
      <c r="H10">
        <v>33910</v>
      </c>
      <c r="I10">
        <v>33911</v>
      </c>
      <c r="J10">
        <v>33911</v>
      </c>
      <c r="K10">
        <v>33911</v>
      </c>
      <c r="L10">
        <v>33911</v>
      </c>
      <c r="M10">
        <v>33911</v>
      </c>
      <c r="N10" s="3">
        <f t="shared" si="0"/>
        <v>33910.800000000003</v>
      </c>
      <c r="R10">
        <v>6000</v>
      </c>
      <c r="S10" t="s">
        <v>3</v>
      </c>
      <c r="U10">
        <v>40623</v>
      </c>
      <c r="V10" t="s">
        <v>4</v>
      </c>
    </row>
    <row r="11" spans="3:22" x14ac:dyDescent="0.35">
      <c r="C11" s="2">
        <v>24000</v>
      </c>
      <c r="D11">
        <v>40623</v>
      </c>
      <c r="E11">
        <v>40623</v>
      </c>
      <c r="F11">
        <v>40623</v>
      </c>
      <c r="G11">
        <v>40623</v>
      </c>
      <c r="H11">
        <v>40623</v>
      </c>
      <c r="I11">
        <v>40623</v>
      </c>
      <c r="J11">
        <v>40623</v>
      </c>
      <c r="K11">
        <v>40623</v>
      </c>
      <c r="L11">
        <v>40623</v>
      </c>
      <c r="M11">
        <v>40623</v>
      </c>
      <c r="N11" s="3">
        <f t="shared" si="0"/>
        <v>40623</v>
      </c>
      <c r="R11">
        <v>7000</v>
      </c>
      <c r="S11" t="s">
        <v>3</v>
      </c>
      <c r="U11">
        <v>47335</v>
      </c>
      <c r="V11" t="s">
        <v>4</v>
      </c>
    </row>
    <row r="12" spans="3:22" x14ac:dyDescent="0.35">
      <c r="C12" s="2">
        <v>28000</v>
      </c>
      <c r="D12">
        <v>47335</v>
      </c>
      <c r="E12">
        <v>47334</v>
      </c>
      <c r="F12">
        <v>47335</v>
      </c>
      <c r="G12">
        <v>47335</v>
      </c>
      <c r="H12">
        <v>47334</v>
      </c>
      <c r="I12">
        <v>47335</v>
      </c>
      <c r="J12">
        <v>47335</v>
      </c>
      <c r="K12">
        <v>47334</v>
      </c>
      <c r="L12">
        <v>47335</v>
      </c>
      <c r="M12">
        <v>47335</v>
      </c>
      <c r="N12" s="3">
        <f t="shared" si="0"/>
        <v>47334.7</v>
      </c>
      <c r="R12">
        <v>8000</v>
      </c>
      <c r="S12" t="s">
        <v>3</v>
      </c>
      <c r="U12">
        <v>54047</v>
      </c>
      <c r="V12" t="s">
        <v>4</v>
      </c>
    </row>
    <row r="13" spans="3:22" x14ac:dyDescent="0.35">
      <c r="C13" s="2">
        <v>32000</v>
      </c>
      <c r="D13">
        <v>54046</v>
      </c>
      <c r="E13">
        <v>54047</v>
      </c>
      <c r="F13">
        <v>54046</v>
      </c>
      <c r="G13">
        <v>54046</v>
      </c>
      <c r="H13">
        <v>54047</v>
      </c>
      <c r="I13">
        <v>54047</v>
      </c>
      <c r="J13">
        <v>54046</v>
      </c>
      <c r="K13">
        <v>54047</v>
      </c>
      <c r="L13">
        <v>54046</v>
      </c>
      <c r="M13">
        <v>54047</v>
      </c>
      <c r="N13" s="3">
        <f t="shared" si="0"/>
        <v>54046.5</v>
      </c>
      <c r="R13">
        <v>9000</v>
      </c>
      <c r="S13" t="s">
        <v>3</v>
      </c>
      <c r="U13">
        <v>60759</v>
      </c>
      <c r="V13" t="s">
        <v>4</v>
      </c>
    </row>
    <row r="14" spans="3:22" x14ac:dyDescent="0.35">
      <c r="C14" s="2">
        <v>36000</v>
      </c>
      <c r="D14">
        <v>60759</v>
      </c>
      <c r="E14">
        <v>60759</v>
      </c>
      <c r="F14">
        <v>60759</v>
      </c>
      <c r="G14">
        <v>60759</v>
      </c>
      <c r="H14">
        <v>60759</v>
      </c>
      <c r="I14">
        <v>60759</v>
      </c>
      <c r="J14">
        <v>60759</v>
      </c>
      <c r="K14">
        <v>60759</v>
      </c>
      <c r="L14">
        <v>60759</v>
      </c>
      <c r="M14">
        <v>60759</v>
      </c>
      <c r="N14" s="3">
        <f t="shared" si="0"/>
        <v>60759</v>
      </c>
      <c r="R14">
        <v>10000</v>
      </c>
      <c r="S14" t="s">
        <v>3</v>
      </c>
      <c r="U14">
        <v>67471</v>
      </c>
      <c r="V14" t="s">
        <v>4</v>
      </c>
    </row>
    <row r="15" spans="3:22" x14ac:dyDescent="0.35">
      <c r="C15" s="2">
        <v>40000</v>
      </c>
      <c r="D15">
        <v>67471</v>
      </c>
      <c r="E15">
        <v>67471</v>
      </c>
      <c r="F15">
        <v>67470</v>
      </c>
      <c r="G15">
        <v>67470</v>
      </c>
      <c r="H15">
        <v>67471</v>
      </c>
      <c r="I15">
        <v>67471</v>
      </c>
      <c r="J15">
        <v>67470</v>
      </c>
      <c r="K15">
        <v>67471</v>
      </c>
      <c r="L15">
        <v>67471</v>
      </c>
      <c r="M15">
        <v>67471</v>
      </c>
      <c r="N15" s="3">
        <f t="shared" si="0"/>
        <v>67470.7</v>
      </c>
      <c r="R15">
        <v>11000</v>
      </c>
      <c r="S15" t="s">
        <v>3</v>
      </c>
      <c r="U15">
        <v>74183</v>
      </c>
      <c r="V15" t="s">
        <v>4</v>
      </c>
    </row>
    <row r="16" spans="3:22" x14ac:dyDescent="0.35">
      <c r="C16" s="2">
        <v>44000</v>
      </c>
      <c r="D16">
        <v>74183</v>
      </c>
      <c r="E16">
        <v>74182</v>
      </c>
      <c r="F16">
        <v>74183</v>
      </c>
      <c r="G16">
        <v>74183</v>
      </c>
      <c r="H16">
        <v>74182</v>
      </c>
      <c r="I16">
        <v>74183</v>
      </c>
      <c r="J16">
        <v>74183</v>
      </c>
      <c r="K16">
        <v>74182</v>
      </c>
      <c r="L16">
        <v>74183</v>
      </c>
      <c r="M16">
        <v>74183</v>
      </c>
      <c r="N16" s="3">
        <f t="shared" si="0"/>
        <v>74182.7</v>
      </c>
      <c r="R16">
        <v>12000</v>
      </c>
      <c r="S16" t="s">
        <v>3</v>
      </c>
      <c r="U16">
        <v>80895</v>
      </c>
      <c r="V16" t="s">
        <v>4</v>
      </c>
    </row>
    <row r="17" spans="3:22" x14ac:dyDescent="0.35">
      <c r="C17" s="2">
        <v>48000</v>
      </c>
      <c r="D17">
        <v>80895</v>
      </c>
      <c r="E17">
        <v>80895</v>
      </c>
      <c r="F17">
        <v>80895</v>
      </c>
      <c r="G17">
        <v>80895</v>
      </c>
      <c r="H17">
        <v>80895</v>
      </c>
      <c r="I17">
        <v>80894</v>
      </c>
      <c r="J17">
        <v>80895</v>
      </c>
      <c r="K17">
        <v>80895</v>
      </c>
      <c r="L17">
        <v>80895</v>
      </c>
      <c r="M17">
        <v>80895</v>
      </c>
      <c r="N17" s="3">
        <f t="shared" si="0"/>
        <v>80894.899999999994</v>
      </c>
      <c r="R17">
        <v>13000</v>
      </c>
      <c r="S17" t="s">
        <v>3</v>
      </c>
      <c r="U17">
        <v>87607</v>
      </c>
      <c r="V17" t="s">
        <v>4</v>
      </c>
    </row>
    <row r="18" spans="3:22" x14ac:dyDescent="0.35">
      <c r="C18" s="2">
        <v>52000</v>
      </c>
      <c r="D18">
        <v>87607</v>
      </c>
      <c r="E18">
        <v>87607</v>
      </c>
      <c r="F18">
        <v>87607</v>
      </c>
      <c r="G18">
        <v>87607</v>
      </c>
      <c r="H18">
        <v>87606</v>
      </c>
      <c r="I18">
        <v>87607</v>
      </c>
      <c r="J18">
        <v>87607</v>
      </c>
      <c r="K18">
        <v>87606</v>
      </c>
      <c r="L18">
        <v>87607</v>
      </c>
      <c r="M18">
        <v>87607</v>
      </c>
      <c r="N18" s="3">
        <f t="shared" si="0"/>
        <v>87606.8</v>
      </c>
      <c r="R18">
        <v>14000</v>
      </c>
      <c r="S18" t="s">
        <v>3</v>
      </c>
      <c r="U18">
        <v>94319</v>
      </c>
      <c r="V18" t="s">
        <v>4</v>
      </c>
    </row>
    <row r="19" spans="3:22" x14ac:dyDescent="0.35">
      <c r="C19" s="2">
        <v>56000</v>
      </c>
      <c r="D19">
        <v>94319</v>
      </c>
      <c r="E19">
        <v>94319</v>
      </c>
      <c r="F19">
        <v>94318</v>
      </c>
      <c r="G19">
        <v>94318</v>
      </c>
      <c r="H19">
        <v>94319</v>
      </c>
      <c r="I19">
        <v>94318</v>
      </c>
      <c r="J19">
        <v>94318</v>
      </c>
      <c r="K19">
        <v>94319</v>
      </c>
      <c r="L19">
        <v>94319</v>
      </c>
      <c r="M19">
        <v>94319</v>
      </c>
      <c r="N19" s="3">
        <f t="shared" si="0"/>
        <v>94318.6</v>
      </c>
      <c r="R19">
        <v>15000</v>
      </c>
      <c r="S19" t="s">
        <v>3</v>
      </c>
      <c r="U19">
        <v>101031</v>
      </c>
      <c r="V19" t="s">
        <v>4</v>
      </c>
    </row>
    <row r="20" spans="3:22" x14ac:dyDescent="0.35">
      <c r="C20" s="2">
        <v>60000</v>
      </c>
      <c r="D20">
        <v>101030</v>
      </c>
      <c r="E20">
        <v>101031</v>
      </c>
      <c r="F20">
        <v>101031</v>
      </c>
      <c r="G20">
        <v>101031</v>
      </c>
      <c r="H20">
        <v>101031</v>
      </c>
      <c r="I20">
        <v>101031</v>
      </c>
      <c r="J20">
        <v>101031</v>
      </c>
      <c r="K20">
        <v>101031</v>
      </c>
      <c r="L20">
        <v>101030</v>
      </c>
      <c r="M20">
        <v>101031</v>
      </c>
      <c r="N20" s="3">
        <f t="shared" si="0"/>
        <v>101030.8</v>
      </c>
      <c r="R20">
        <v>16000</v>
      </c>
      <c r="S20" t="s">
        <v>3</v>
      </c>
      <c r="U20">
        <v>107742</v>
      </c>
      <c r="V20" t="s">
        <v>4</v>
      </c>
    </row>
    <row r="21" spans="3:22" x14ac:dyDescent="0.35">
      <c r="C21" s="2">
        <v>64000</v>
      </c>
      <c r="D21">
        <v>107743</v>
      </c>
      <c r="E21">
        <v>107743</v>
      </c>
      <c r="F21">
        <v>107743</v>
      </c>
      <c r="G21">
        <v>107743</v>
      </c>
      <c r="H21">
        <v>107743</v>
      </c>
      <c r="I21">
        <v>107742</v>
      </c>
      <c r="J21">
        <v>107743</v>
      </c>
      <c r="K21">
        <v>107743</v>
      </c>
      <c r="L21">
        <v>107743</v>
      </c>
      <c r="M21">
        <v>107742</v>
      </c>
      <c r="N21" s="3">
        <f t="shared" si="0"/>
        <v>107742.8</v>
      </c>
      <c r="R21">
        <v>17000</v>
      </c>
      <c r="S21" t="s">
        <v>3</v>
      </c>
      <c r="U21">
        <v>114455</v>
      </c>
      <c r="V21" t="s">
        <v>4</v>
      </c>
    </row>
    <row r="22" spans="3:22" x14ac:dyDescent="0.35">
      <c r="C22" s="2">
        <v>68000</v>
      </c>
      <c r="D22">
        <v>114454</v>
      </c>
      <c r="E22">
        <v>114455</v>
      </c>
      <c r="F22">
        <v>114455</v>
      </c>
      <c r="G22">
        <v>114455</v>
      </c>
      <c r="H22">
        <v>114455</v>
      </c>
      <c r="I22">
        <v>114455</v>
      </c>
      <c r="J22">
        <v>114455</v>
      </c>
      <c r="K22">
        <v>114455</v>
      </c>
      <c r="L22">
        <v>114454</v>
      </c>
      <c r="M22">
        <v>114455</v>
      </c>
      <c r="N22" s="3">
        <f t="shared" si="0"/>
        <v>114454.8</v>
      </c>
      <c r="R22">
        <v>18000</v>
      </c>
      <c r="S22" t="s">
        <v>3</v>
      </c>
      <c r="U22">
        <v>121167</v>
      </c>
      <c r="V22" t="s">
        <v>4</v>
      </c>
    </row>
    <row r="23" spans="3:22" x14ac:dyDescent="0.35">
      <c r="C23" s="2">
        <v>72000</v>
      </c>
      <c r="D23">
        <v>121167</v>
      </c>
      <c r="E23">
        <v>121167</v>
      </c>
      <c r="F23">
        <v>121167</v>
      </c>
      <c r="G23">
        <v>121167</v>
      </c>
      <c r="H23">
        <v>121166</v>
      </c>
      <c r="I23">
        <v>121167</v>
      </c>
      <c r="J23">
        <v>121167</v>
      </c>
      <c r="K23">
        <v>121167</v>
      </c>
      <c r="L23">
        <v>121348</v>
      </c>
      <c r="M23">
        <v>121167</v>
      </c>
      <c r="N23" s="3">
        <f t="shared" si="0"/>
        <v>121185</v>
      </c>
      <c r="R23">
        <v>19000</v>
      </c>
      <c r="S23" t="s">
        <v>3</v>
      </c>
      <c r="U23">
        <v>127879</v>
      </c>
      <c r="V23" t="s">
        <v>4</v>
      </c>
    </row>
    <row r="24" spans="3:22" x14ac:dyDescent="0.35">
      <c r="C24" s="2">
        <v>76000</v>
      </c>
      <c r="D24">
        <v>127878</v>
      </c>
      <c r="E24">
        <v>127879</v>
      </c>
      <c r="F24">
        <v>127879</v>
      </c>
      <c r="G24">
        <v>127879</v>
      </c>
      <c r="H24">
        <v>127879</v>
      </c>
      <c r="I24">
        <v>127879</v>
      </c>
      <c r="J24">
        <v>127879</v>
      </c>
      <c r="K24">
        <v>127879</v>
      </c>
      <c r="L24">
        <v>127881</v>
      </c>
      <c r="M24">
        <v>127879</v>
      </c>
      <c r="N24" s="3">
        <f t="shared" si="0"/>
        <v>127879.1</v>
      </c>
      <c r="R24">
        <v>20000</v>
      </c>
      <c r="S24" t="s">
        <v>3</v>
      </c>
      <c r="U24">
        <v>134590</v>
      </c>
      <c r="V24" t="s">
        <v>4</v>
      </c>
    </row>
    <row r="25" spans="3:22" x14ac:dyDescent="0.35">
      <c r="C25" s="2">
        <v>80000</v>
      </c>
      <c r="D25">
        <v>134591</v>
      </c>
      <c r="E25">
        <v>134590</v>
      </c>
      <c r="F25">
        <v>134591</v>
      </c>
      <c r="G25">
        <v>134591</v>
      </c>
      <c r="H25">
        <v>134590</v>
      </c>
      <c r="I25">
        <v>134590</v>
      </c>
      <c r="J25">
        <v>134591</v>
      </c>
      <c r="K25">
        <v>134591</v>
      </c>
      <c r="L25">
        <v>134593</v>
      </c>
      <c r="M25">
        <v>134590</v>
      </c>
      <c r="N25" s="3">
        <f t="shared" si="0"/>
        <v>134590.79999999999</v>
      </c>
      <c r="R25">
        <v>21000</v>
      </c>
      <c r="S25" t="s">
        <v>3</v>
      </c>
      <c r="U25">
        <v>141303</v>
      </c>
      <c r="V25" t="s">
        <v>4</v>
      </c>
    </row>
    <row r="26" spans="3:22" x14ac:dyDescent="0.35">
      <c r="C26" s="2">
        <v>84000</v>
      </c>
      <c r="D26">
        <v>141303</v>
      </c>
      <c r="E26">
        <v>141303</v>
      </c>
      <c r="F26">
        <v>141303</v>
      </c>
      <c r="G26">
        <v>141303</v>
      </c>
      <c r="H26">
        <v>141303</v>
      </c>
      <c r="I26">
        <v>141303</v>
      </c>
      <c r="J26">
        <v>141303</v>
      </c>
      <c r="K26">
        <v>141303</v>
      </c>
      <c r="L26">
        <v>141303</v>
      </c>
      <c r="M26">
        <v>141303</v>
      </c>
      <c r="N26" s="3">
        <f t="shared" si="0"/>
        <v>141303</v>
      </c>
      <c r="R26">
        <v>22000</v>
      </c>
      <c r="S26" t="s">
        <v>3</v>
      </c>
      <c r="U26">
        <v>148015</v>
      </c>
      <c r="V26" t="s">
        <v>4</v>
      </c>
    </row>
    <row r="27" spans="3:22" x14ac:dyDescent="0.35">
      <c r="C27" s="2">
        <v>88000</v>
      </c>
      <c r="D27">
        <v>148015</v>
      </c>
      <c r="E27">
        <v>148015</v>
      </c>
      <c r="F27">
        <v>148015</v>
      </c>
      <c r="G27">
        <v>148015</v>
      </c>
      <c r="H27">
        <v>148014</v>
      </c>
      <c r="I27">
        <v>148015</v>
      </c>
      <c r="J27">
        <v>148015</v>
      </c>
      <c r="K27">
        <v>148014</v>
      </c>
      <c r="L27">
        <v>148015</v>
      </c>
      <c r="M27">
        <v>148015</v>
      </c>
      <c r="N27" s="3">
        <f t="shared" si="0"/>
        <v>148014.79999999999</v>
      </c>
      <c r="R27">
        <v>23000</v>
      </c>
      <c r="S27" t="s">
        <v>3</v>
      </c>
      <c r="U27">
        <v>154726</v>
      </c>
      <c r="V27" t="s">
        <v>4</v>
      </c>
    </row>
    <row r="28" spans="3:22" x14ac:dyDescent="0.35">
      <c r="C28" s="2">
        <v>92000</v>
      </c>
      <c r="D28">
        <v>154727</v>
      </c>
      <c r="E28">
        <v>154727</v>
      </c>
      <c r="F28">
        <v>154726</v>
      </c>
      <c r="G28">
        <v>154726</v>
      </c>
      <c r="H28">
        <v>154727</v>
      </c>
      <c r="I28">
        <v>154726</v>
      </c>
      <c r="J28">
        <v>154726</v>
      </c>
      <c r="K28">
        <v>154727</v>
      </c>
      <c r="L28">
        <v>154726</v>
      </c>
      <c r="M28">
        <v>154726</v>
      </c>
      <c r="N28" s="3">
        <f t="shared" si="0"/>
        <v>154726.39999999999</v>
      </c>
      <c r="R28">
        <v>24000</v>
      </c>
      <c r="S28" t="s">
        <v>3</v>
      </c>
      <c r="U28">
        <v>161439</v>
      </c>
      <c r="V28" t="s">
        <v>4</v>
      </c>
    </row>
    <row r="29" spans="3:22" x14ac:dyDescent="0.35">
      <c r="C29" s="2">
        <v>96000</v>
      </c>
      <c r="D29">
        <v>161439</v>
      </c>
      <c r="E29">
        <v>161439</v>
      </c>
      <c r="F29">
        <v>161439</v>
      </c>
      <c r="G29">
        <v>161439</v>
      </c>
      <c r="H29">
        <v>161439</v>
      </c>
      <c r="I29">
        <v>161439</v>
      </c>
      <c r="J29">
        <v>161439</v>
      </c>
      <c r="K29">
        <v>161439</v>
      </c>
      <c r="L29">
        <v>161439</v>
      </c>
      <c r="M29">
        <v>161439</v>
      </c>
      <c r="N29" s="3">
        <f t="shared" si="0"/>
        <v>161439</v>
      </c>
      <c r="R29">
        <v>25000</v>
      </c>
      <c r="S29" t="s">
        <v>3</v>
      </c>
      <c r="U29">
        <v>168150</v>
      </c>
      <c r="V29" t="s">
        <v>4</v>
      </c>
    </row>
    <row r="30" spans="3:22" x14ac:dyDescent="0.35">
      <c r="C30" s="2">
        <v>100000</v>
      </c>
      <c r="D30">
        <v>168151</v>
      </c>
      <c r="E30">
        <v>168150</v>
      </c>
      <c r="F30">
        <v>168151</v>
      </c>
      <c r="G30">
        <v>168151</v>
      </c>
      <c r="H30">
        <v>168151</v>
      </c>
      <c r="I30">
        <v>168150</v>
      </c>
      <c r="J30">
        <v>168151</v>
      </c>
      <c r="K30">
        <v>168151</v>
      </c>
      <c r="L30">
        <v>168151</v>
      </c>
      <c r="M30">
        <v>168150</v>
      </c>
      <c r="N30" s="3">
        <f t="shared" si="0"/>
        <v>168150.7</v>
      </c>
      <c r="R30">
        <v>26000</v>
      </c>
      <c r="S30" t="s">
        <v>3</v>
      </c>
      <c r="U30">
        <v>174863</v>
      </c>
      <c r="V30" t="s">
        <v>4</v>
      </c>
    </row>
    <row r="31" spans="3:22" x14ac:dyDescent="0.35">
      <c r="C31" s="2">
        <v>104000</v>
      </c>
      <c r="D31">
        <v>174862</v>
      </c>
      <c r="E31">
        <v>174863</v>
      </c>
      <c r="F31">
        <v>174862</v>
      </c>
      <c r="G31">
        <v>174862</v>
      </c>
      <c r="H31">
        <v>174863</v>
      </c>
      <c r="I31">
        <v>174863</v>
      </c>
      <c r="J31">
        <v>174862</v>
      </c>
      <c r="K31">
        <v>174863</v>
      </c>
      <c r="L31">
        <v>174862</v>
      </c>
      <c r="M31">
        <v>174863</v>
      </c>
      <c r="N31" s="3">
        <f t="shared" si="0"/>
        <v>174862.5</v>
      </c>
      <c r="R31">
        <v>27000</v>
      </c>
      <c r="S31" t="s">
        <v>3</v>
      </c>
      <c r="U31">
        <v>181575</v>
      </c>
      <c r="V31" t="s">
        <v>4</v>
      </c>
    </row>
    <row r="32" spans="3:22" x14ac:dyDescent="0.35">
      <c r="C32" s="2">
        <v>108000</v>
      </c>
      <c r="D32">
        <v>181575</v>
      </c>
      <c r="E32">
        <v>181575</v>
      </c>
      <c r="F32">
        <v>181575</v>
      </c>
      <c r="G32">
        <v>181575</v>
      </c>
      <c r="H32">
        <v>181575</v>
      </c>
      <c r="I32">
        <v>181575</v>
      </c>
      <c r="J32">
        <v>181575</v>
      </c>
      <c r="K32">
        <v>181575</v>
      </c>
      <c r="L32">
        <v>181575</v>
      </c>
      <c r="M32">
        <v>181575</v>
      </c>
      <c r="N32" s="3">
        <f t="shared" si="0"/>
        <v>181575</v>
      </c>
      <c r="R32">
        <v>28000</v>
      </c>
      <c r="S32" t="s">
        <v>3</v>
      </c>
      <c r="U32">
        <v>188287</v>
      </c>
      <c r="V32" t="s">
        <v>4</v>
      </c>
    </row>
    <row r="33" spans="3:22" x14ac:dyDescent="0.35">
      <c r="C33" s="2">
        <v>112000</v>
      </c>
      <c r="D33">
        <v>188287</v>
      </c>
      <c r="E33">
        <v>188287</v>
      </c>
      <c r="F33">
        <v>188286</v>
      </c>
      <c r="G33">
        <v>188286</v>
      </c>
      <c r="H33">
        <v>188287</v>
      </c>
      <c r="I33">
        <v>188287</v>
      </c>
      <c r="J33">
        <v>188286</v>
      </c>
      <c r="K33">
        <v>188287</v>
      </c>
      <c r="L33">
        <v>188286</v>
      </c>
      <c r="M33">
        <v>188287</v>
      </c>
      <c r="N33" s="3">
        <f t="shared" si="0"/>
        <v>188286.6</v>
      </c>
      <c r="R33">
        <v>29000</v>
      </c>
      <c r="S33" t="s">
        <v>3</v>
      </c>
      <c r="U33">
        <v>194999</v>
      </c>
      <c r="V33" t="s">
        <v>4</v>
      </c>
    </row>
    <row r="34" spans="3:22" x14ac:dyDescent="0.35">
      <c r="C34" s="2">
        <v>116000</v>
      </c>
      <c r="D34">
        <v>194999</v>
      </c>
      <c r="E34">
        <v>194999</v>
      </c>
      <c r="F34">
        <v>194999</v>
      </c>
      <c r="G34">
        <v>194999</v>
      </c>
      <c r="H34">
        <v>194998</v>
      </c>
      <c r="I34">
        <v>194999</v>
      </c>
      <c r="J34">
        <v>194999</v>
      </c>
      <c r="K34">
        <v>194998</v>
      </c>
      <c r="L34">
        <v>194999</v>
      </c>
      <c r="M34">
        <v>194999</v>
      </c>
      <c r="N34" s="3">
        <f t="shared" si="0"/>
        <v>194998.8</v>
      </c>
      <c r="R34">
        <v>30000</v>
      </c>
      <c r="S34" t="s">
        <v>3</v>
      </c>
      <c r="U34">
        <v>201711</v>
      </c>
      <c r="V34" t="s">
        <v>4</v>
      </c>
    </row>
    <row r="35" spans="3:22" x14ac:dyDescent="0.35">
      <c r="C35" s="2">
        <v>120000</v>
      </c>
      <c r="D35">
        <v>201711</v>
      </c>
      <c r="E35">
        <v>201710</v>
      </c>
      <c r="F35">
        <v>201711</v>
      </c>
      <c r="G35">
        <v>201711</v>
      </c>
      <c r="H35">
        <v>201711</v>
      </c>
      <c r="I35">
        <v>201711</v>
      </c>
      <c r="J35">
        <v>201711</v>
      </c>
      <c r="K35">
        <v>201711</v>
      </c>
      <c r="L35">
        <v>201711</v>
      </c>
      <c r="M35">
        <v>201711</v>
      </c>
      <c r="N35" s="3">
        <f t="shared" si="0"/>
        <v>201710.9</v>
      </c>
      <c r="R35">
        <v>31000</v>
      </c>
      <c r="S35" t="s">
        <v>3</v>
      </c>
      <c r="U35">
        <v>208423</v>
      </c>
      <c r="V35" t="s">
        <v>4</v>
      </c>
    </row>
    <row r="36" spans="3:22" x14ac:dyDescent="0.35">
      <c r="C36" s="2">
        <v>124000</v>
      </c>
      <c r="D36">
        <v>208422</v>
      </c>
      <c r="E36">
        <v>208423</v>
      </c>
      <c r="F36">
        <v>208423</v>
      </c>
      <c r="G36">
        <v>208423</v>
      </c>
      <c r="H36">
        <v>208423</v>
      </c>
      <c r="I36">
        <v>208423</v>
      </c>
      <c r="J36">
        <v>208423</v>
      </c>
      <c r="K36">
        <v>208423</v>
      </c>
      <c r="L36">
        <v>208423</v>
      </c>
      <c r="M36">
        <v>208423</v>
      </c>
      <c r="N36" s="3">
        <f t="shared" si="0"/>
        <v>208422.9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B8FF-32B3-4F29-A2CF-54153DA601CC}">
  <dimension ref="A1:AC113"/>
  <sheetViews>
    <sheetView workbookViewId="0">
      <selection activeCell="D2" sqref="D2"/>
    </sheetView>
  </sheetViews>
  <sheetFormatPr defaultRowHeight="14.5" x14ac:dyDescent="0.35"/>
  <cols>
    <col min="1" max="1" width="22" customWidth="1"/>
    <col min="15" max="15" width="12.1796875" bestFit="1" customWidth="1"/>
    <col min="16" max="16" width="23.1796875" customWidth="1"/>
    <col min="17" max="17" width="19.453125" customWidth="1"/>
    <col min="18" max="18" width="14.36328125" customWidth="1"/>
    <col min="19" max="19" width="14.1796875" customWidth="1"/>
    <col min="21" max="21" width="26" customWidth="1"/>
    <col min="22" max="22" width="27.81640625" customWidth="1"/>
  </cols>
  <sheetData>
    <row r="1" spans="1:29" x14ac:dyDescent="0.35">
      <c r="C1" s="5" t="s">
        <v>70</v>
      </c>
    </row>
    <row r="2" spans="1:29" x14ac:dyDescent="0.35">
      <c r="D2" s="5" t="s">
        <v>81</v>
      </c>
    </row>
    <row r="3" spans="1:29" x14ac:dyDescent="0.35">
      <c r="A3" t="s">
        <v>5</v>
      </c>
      <c r="C3" s="2" t="s">
        <v>1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4">
        <v>10</v>
      </c>
      <c r="N3" s="2" t="s">
        <v>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35">
      <c r="A4" t="s">
        <v>6</v>
      </c>
      <c r="C4" s="2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 s="3">
        <f>AVERAGE(D4:M4)</f>
        <v>0.4</v>
      </c>
      <c r="O4" s="6">
        <f>_xlfn.STDEV.P(D4:M4)</f>
        <v>0.66332495807107994</v>
      </c>
      <c r="Q4" s="5"/>
    </row>
    <row r="5" spans="1:29" x14ac:dyDescent="0.35">
      <c r="A5" t="s">
        <v>7</v>
      </c>
      <c r="C5" s="2">
        <v>100</v>
      </c>
      <c r="D5">
        <v>16405</v>
      </c>
      <c r="E5">
        <v>16263</v>
      </c>
      <c r="F5">
        <v>16248</v>
      </c>
      <c r="G5">
        <v>16248</v>
      </c>
      <c r="H5">
        <v>16258</v>
      </c>
      <c r="I5">
        <v>16250</v>
      </c>
      <c r="J5">
        <v>16247</v>
      </c>
      <c r="K5">
        <v>16338</v>
      </c>
      <c r="L5">
        <v>16249</v>
      </c>
      <c r="M5">
        <v>16331</v>
      </c>
      <c r="N5" s="3">
        <f t="shared" ref="N5:N35" si="0">AVERAGE(D5:M5)</f>
        <v>16283.7</v>
      </c>
      <c r="O5" s="6">
        <f t="shared" ref="O5:O35" si="1">_xlfn.STDEV.P(D5:M5)</f>
        <v>52.176718946288688</v>
      </c>
      <c r="Q5" s="5"/>
    </row>
    <row r="6" spans="1:29" x14ac:dyDescent="0.35">
      <c r="C6" s="2">
        <v>200</v>
      </c>
      <c r="D6">
        <v>32434</v>
      </c>
      <c r="E6">
        <v>32434</v>
      </c>
      <c r="F6">
        <v>32434</v>
      </c>
      <c r="G6">
        <v>32434</v>
      </c>
      <c r="H6">
        <v>32434</v>
      </c>
      <c r="I6">
        <v>32433</v>
      </c>
      <c r="J6">
        <v>32434</v>
      </c>
      <c r="K6">
        <v>32434</v>
      </c>
      <c r="L6">
        <v>32434</v>
      </c>
      <c r="M6">
        <v>32434</v>
      </c>
      <c r="N6" s="3">
        <f t="shared" si="0"/>
        <v>32433.9</v>
      </c>
      <c r="O6" s="6">
        <f t="shared" si="1"/>
        <v>0.29999999999999993</v>
      </c>
      <c r="Q6" s="5"/>
    </row>
    <row r="7" spans="1:29" x14ac:dyDescent="0.35">
      <c r="C7" s="2">
        <v>300</v>
      </c>
      <c r="D7">
        <v>48651</v>
      </c>
      <c r="E7">
        <v>48651</v>
      </c>
      <c r="F7">
        <v>48651</v>
      </c>
      <c r="G7">
        <v>48651</v>
      </c>
      <c r="H7">
        <v>48651</v>
      </c>
      <c r="I7">
        <v>48651</v>
      </c>
      <c r="J7">
        <v>48651</v>
      </c>
      <c r="K7">
        <v>48651</v>
      </c>
      <c r="L7">
        <v>48752</v>
      </c>
      <c r="M7">
        <v>48651</v>
      </c>
      <c r="N7" s="3">
        <f t="shared" si="0"/>
        <v>48661.1</v>
      </c>
      <c r="O7" s="6">
        <f t="shared" si="1"/>
        <v>30.3</v>
      </c>
      <c r="Q7" s="5"/>
    </row>
    <row r="8" spans="1:29" x14ac:dyDescent="0.35">
      <c r="C8" s="2">
        <v>400</v>
      </c>
      <c r="D8">
        <v>64867</v>
      </c>
      <c r="E8">
        <v>64868</v>
      </c>
      <c r="F8">
        <v>64868</v>
      </c>
      <c r="G8">
        <v>64868</v>
      </c>
      <c r="H8">
        <v>64868</v>
      </c>
      <c r="I8">
        <v>64867</v>
      </c>
      <c r="J8">
        <v>64868</v>
      </c>
      <c r="K8">
        <v>64867</v>
      </c>
      <c r="L8">
        <v>64867</v>
      </c>
      <c r="M8">
        <v>64868</v>
      </c>
      <c r="N8" s="3">
        <f t="shared" si="0"/>
        <v>64867.6</v>
      </c>
      <c r="O8" s="6">
        <f t="shared" si="1"/>
        <v>0.4898979485566356</v>
      </c>
      <c r="R8" s="5"/>
    </row>
    <row r="9" spans="1:29" x14ac:dyDescent="0.35">
      <c r="C9" s="2">
        <v>500</v>
      </c>
      <c r="D9">
        <v>81085</v>
      </c>
      <c r="E9">
        <v>81084</v>
      </c>
      <c r="F9">
        <v>81085</v>
      </c>
      <c r="G9">
        <v>81085</v>
      </c>
      <c r="H9">
        <v>81085</v>
      </c>
      <c r="I9">
        <v>81084</v>
      </c>
      <c r="J9">
        <v>81085</v>
      </c>
      <c r="K9">
        <v>81085</v>
      </c>
      <c r="L9">
        <v>81084</v>
      </c>
      <c r="M9">
        <v>81085</v>
      </c>
      <c r="N9" s="3">
        <f t="shared" si="0"/>
        <v>81084.7</v>
      </c>
      <c r="O9" s="6">
        <f t="shared" si="1"/>
        <v>0.45825756949558394</v>
      </c>
      <c r="R9" s="5"/>
    </row>
    <row r="10" spans="1:29" x14ac:dyDescent="0.35">
      <c r="C10" s="2">
        <v>600</v>
      </c>
      <c r="D10">
        <v>97301</v>
      </c>
      <c r="E10">
        <v>97301</v>
      </c>
      <c r="F10">
        <v>97301</v>
      </c>
      <c r="G10">
        <v>97301</v>
      </c>
      <c r="H10">
        <v>97301</v>
      </c>
      <c r="I10">
        <v>97301</v>
      </c>
      <c r="J10">
        <v>97301</v>
      </c>
      <c r="K10">
        <v>97301</v>
      </c>
      <c r="L10">
        <v>97301</v>
      </c>
      <c r="M10">
        <v>97301</v>
      </c>
      <c r="N10" s="3">
        <f t="shared" si="0"/>
        <v>97301</v>
      </c>
      <c r="O10" s="6">
        <f t="shared" si="1"/>
        <v>0</v>
      </c>
      <c r="Q10" s="3" t="s">
        <v>35</v>
      </c>
      <c r="R10" s="3"/>
      <c r="S10" s="3"/>
    </row>
    <row r="11" spans="1:29" x14ac:dyDescent="0.35">
      <c r="C11" s="2">
        <v>700</v>
      </c>
      <c r="D11">
        <v>113517</v>
      </c>
      <c r="E11">
        <v>113518</v>
      </c>
      <c r="F11">
        <v>113518</v>
      </c>
      <c r="G11">
        <v>113518</v>
      </c>
      <c r="H11">
        <v>113518</v>
      </c>
      <c r="I11">
        <v>113518</v>
      </c>
      <c r="J11">
        <v>113518</v>
      </c>
      <c r="K11">
        <v>113517</v>
      </c>
      <c r="L11">
        <v>113518</v>
      </c>
      <c r="M11">
        <v>113518</v>
      </c>
      <c r="N11" s="3">
        <f t="shared" si="0"/>
        <v>113517.8</v>
      </c>
      <c r="O11" s="6">
        <f t="shared" si="1"/>
        <v>0.4</v>
      </c>
      <c r="Q11" s="3"/>
      <c r="R11" s="3" t="s">
        <v>36</v>
      </c>
      <c r="S11" s="3" t="s">
        <v>37</v>
      </c>
    </row>
    <row r="12" spans="1:29" x14ac:dyDescent="0.35">
      <c r="C12" s="2">
        <v>800</v>
      </c>
      <c r="D12">
        <v>129734</v>
      </c>
      <c r="E12">
        <v>129735</v>
      </c>
      <c r="F12">
        <v>129734</v>
      </c>
      <c r="G12">
        <v>129734</v>
      </c>
      <c r="H12">
        <v>129734</v>
      </c>
      <c r="I12">
        <v>129735</v>
      </c>
      <c r="J12">
        <v>129734</v>
      </c>
      <c r="K12">
        <v>129734</v>
      </c>
      <c r="L12">
        <v>129735</v>
      </c>
      <c r="M12">
        <v>129734</v>
      </c>
      <c r="N12" s="3">
        <f t="shared" si="0"/>
        <v>129734.3</v>
      </c>
      <c r="O12" s="6">
        <f t="shared" si="1"/>
        <v>0.45825756949558394</v>
      </c>
      <c r="Q12" s="2" t="s">
        <v>1</v>
      </c>
      <c r="R12" s="2" t="s">
        <v>34</v>
      </c>
      <c r="S12" s="2" t="s">
        <v>34</v>
      </c>
    </row>
    <row r="13" spans="1:29" x14ac:dyDescent="0.35">
      <c r="C13" s="2">
        <v>900</v>
      </c>
      <c r="D13">
        <v>145951</v>
      </c>
      <c r="E13">
        <v>145951</v>
      </c>
      <c r="F13">
        <v>145951</v>
      </c>
      <c r="G13">
        <v>145951</v>
      </c>
      <c r="H13">
        <v>145951</v>
      </c>
      <c r="I13">
        <v>145952</v>
      </c>
      <c r="J13">
        <v>145951</v>
      </c>
      <c r="K13">
        <v>145951</v>
      </c>
      <c r="L13">
        <v>145951</v>
      </c>
      <c r="M13">
        <v>145951</v>
      </c>
      <c r="N13" s="3">
        <f t="shared" si="0"/>
        <v>145951.1</v>
      </c>
      <c r="O13" s="6">
        <f t="shared" si="1"/>
        <v>0.30000000000000004</v>
      </c>
      <c r="Q13" s="3">
        <v>1</v>
      </c>
      <c r="R13" s="3">
        <v>242</v>
      </c>
      <c r="S13" s="3">
        <v>243</v>
      </c>
    </row>
    <row r="14" spans="1:29" x14ac:dyDescent="0.35">
      <c r="C14" s="2">
        <v>1000</v>
      </c>
      <c r="D14">
        <v>162168</v>
      </c>
      <c r="E14">
        <v>162169</v>
      </c>
      <c r="F14">
        <v>162168</v>
      </c>
      <c r="G14">
        <v>162168</v>
      </c>
      <c r="H14">
        <v>162168</v>
      </c>
      <c r="I14">
        <v>162168</v>
      </c>
      <c r="J14">
        <v>162169</v>
      </c>
      <c r="K14">
        <v>162168</v>
      </c>
      <c r="L14">
        <v>162168</v>
      </c>
      <c r="M14">
        <v>162169</v>
      </c>
      <c r="N14" s="3">
        <f t="shared" si="0"/>
        <v>162168.29999999999</v>
      </c>
      <c r="O14" s="6">
        <f t="shared" si="1"/>
        <v>0.45825756949558405</v>
      </c>
      <c r="Q14" s="3">
        <v>2</v>
      </c>
      <c r="R14" s="3">
        <v>166</v>
      </c>
      <c r="S14" s="3">
        <v>180</v>
      </c>
    </row>
    <row r="15" spans="1:29" x14ac:dyDescent="0.35">
      <c r="C15" s="2">
        <v>1100</v>
      </c>
      <c r="D15">
        <v>178385</v>
      </c>
      <c r="E15">
        <v>178385</v>
      </c>
      <c r="F15">
        <v>178385</v>
      </c>
      <c r="G15">
        <v>178385</v>
      </c>
      <c r="H15">
        <v>178385</v>
      </c>
      <c r="I15">
        <v>178385</v>
      </c>
      <c r="J15">
        <v>178385</v>
      </c>
      <c r="K15">
        <v>178385</v>
      </c>
      <c r="L15">
        <v>178385</v>
      </c>
      <c r="M15">
        <v>178385</v>
      </c>
      <c r="N15" s="3">
        <f t="shared" si="0"/>
        <v>178385</v>
      </c>
      <c r="O15" s="6">
        <f t="shared" si="1"/>
        <v>0</v>
      </c>
      <c r="Q15" s="3">
        <v>3</v>
      </c>
      <c r="R15" s="3">
        <v>162</v>
      </c>
      <c r="S15" s="3">
        <v>185</v>
      </c>
    </row>
    <row r="16" spans="1:29" x14ac:dyDescent="0.35">
      <c r="C16" s="2">
        <v>1200</v>
      </c>
      <c r="D16">
        <v>194601</v>
      </c>
      <c r="E16">
        <v>194602</v>
      </c>
      <c r="F16">
        <v>194601</v>
      </c>
      <c r="G16">
        <v>194601</v>
      </c>
      <c r="H16">
        <v>194601</v>
      </c>
      <c r="I16">
        <v>194602</v>
      </c>
      <c r="J16">
        <v>194602</v>
      </c>
      <c r="K16">
        <v>194602</v>
      </c>
      <c r="L16">
        <v>194602</v>
      </c>
      <c r="M16">
        <v>194602</v>
      </c>
      <c r="N16" s="3">
        <f t="shared" si="0"/>
        <v>194601.60000000001</v>
      </c>
      <c r="O16" s="6">
        <f t="shared" si="1"/>
        <v>0.4898979485566356</v>
      </c>
      <c r="Q16" s="3">
        <v>4</v>
      </c>
      <c r="R16" s="3">
        <v>162</v>
      </c>
      <c r="S16" s="3">
        <v>174</v>
      </c>
    </row>
    <row r="17" spans="3:19" x14ac:dyDescent="0.35">
      <c r="C17" s="2">
        <v>1300</v>
      </c>
      <c r="D17">
        <v>210818</v>
      </c>
      <c r="E17">
        <v>210818</v>
      </c>
      <c r="F17">
        <v>210818</v>
      </c>
      <c r="G17">
        <v>210818</v>
      </c>
      <c r="H17">
        <v>210818</v>
      </c>
      <c r="I17">
        <v>210819</v>
      </c>
      <c r="J17">
        <v>210818</v>
      </c>
      <c r="K17">
        <v>210819</v>
      </c>
      <c r="L17">
        <v>210819</v>
      </c>
      <c r="M17">
        <v>210818</v>
      </c>
      <c r="N17" s="3">
        <f t="shared" si="0"/>
        <v>210818.3</v>
      </c>
      <c r="O17" s="6">
        <f t="shared" si="1"/>
        <v>0.45825756949558405</v>
      </c>
      <c r="Q17" s="3">
        <v>5</v>
      </c>
      <c r="R17" s="3">
        <v>163</v>
      </c>
      <c r="S17" s="3">
        <v>173</v>
      </c>
    </row>
    <row r="18" spans="3:19" x14ac:dyDescent="0.35">
      <c r="C18" s="2">
        <v>1400</v>
      </c>
      <c r="D18">
        <v>227035</v>
      </c>
      <c r="E18">
        <v>227035</v>
      </c>
      <c r="F18">
        <v>227035</v>
      </c>
      <c r="G18">
        <v>227035</v>
      </c>
      <c r="H18">
        <v>227035</v>
      </c>
      <c r="I18">
        <v>227036</v>
      </c>
      <c r="J18">
        <v>227035</v>
      </c>
      <c r="K18">
        <v>227035</v>
      </c>
      <c r="L18">
        <v>227035</v>
      </c>
      <c r="M18">
        <v>227035</v>
      </c>
      <c r="N18" s="3">
        <f t="shared" si="0"/>
        <v>227035.1</v>
      </c>
      <c r="O18" s="6">
        <f t="shared" si="1"/>
        <v>0.30000000000000004</v>
      </c>
      <c r="Q18" s="3">
        <v>6</v>
      </c>
      <c r="R18" s="3">
        <v>163</v>
      </c>
      <c r="S18" s="3">
        <v>167</v>
      </c>
    </row>
    <row r="19" spans="3:19" x14ac:dyDescent="0.35">
      <c r="C19" s="2">
        <v>1500</v>
      </c>
      <c r="D19">
        <v>243252</v>
      </c>
      <c r="E19">
        <v>243253</v>
      </c>
      <c r="F19">
        <v>243252</v>
      </c>
      <c r="G19">
        <v>243252</v>
      </c>
      <c r="H19">
        <v>243252</v>
      </c>
      <c r="I19">
        <v>243252</v>
      </c>
      <c r="J19">
        <v>243253</v>
      </c>
      <c r="K19">
        <v>243252</v>
      </c>
      <c r="L19">
        <v>243252</v>
      </c>
      <c r="M19">
        <v>243253</v>
      </c>
      <c r="N19" s="3">
        <f t="shared" si="0"/>
        <v>243252.3</v>
      </c>
      <c r="O19" s="6">
        <f t="shared" si="1"/>
        <v>0.45825756949558405</v>
      </c>
      <c r="Q19" s="3">
        <v>7</v>
      </c>
      <c r="R19" s="3">
        <v>162</v>
      </c>
      <c r="S19" s="3">
        <v>172</v>
      </c>
    </row>
    <row r="20" spans="3:19" x14ac:dyDescent="0.35">
      <c r="C20" s="2">
        <v>1600</v>
      </c>
      <c r="D20">
        <v>259469</v>
      </c>
      <c r="E20">
        <v>259469</v>
      </c>
      <c r="F20">
        <v>259469</v>
      </c>
      <c r="G20">
        <v>259469</v>
      </c>
      <c r="H20">
        <v>259469</v>
      </c>
      <c r="I20">
        <v>259469</v>
      </c>
      <c r="J20">
        <v>259469</v>
      </c>
      <c r="K20">
        <v>259469</v>
      </c>
      <c r="L20">
        <v>259469</v>
      </c>
      <c r="M20">
        <v>259469</v>
      </c>
      <c r="N20" s="3">
        <f t="shared" si="0"/>
        <v>259469</v>
      </c>
      <c r="O20" s="6">
        <f t="shared" si="1"/>
        <v>0</v>
      </c>
      <c r="Q20" s="3">
        <v>8</v>
      </c>
      <c r="R20" s="3">
        <v>162</v>
      </c>
      <c r="S20" s="3">
        <v>173</v>
      </c>
    </row>
    <row r="21" spans="3:19" x14ac:dyDescent="0.35">
      <c r="C21" s="2">
        <v>1700</v>
      </c>
      <c r="D21">
        <v>275685</v>
      </c>
      <c r="E21">
        <v>275686</v>
      </c>
      <c r="F21">
        <v>275685</v>
      </c>
      <c r="G21">
        <v>275685</v>
      </c>
      <c r="H21">
        <v>275685</v>
      </c>
      <c r="I21">
        <v>275686</v>
      </c>
      <c r="J21">
        <v>275686</v>
      </c>
      <c r="K21">
        <v>275686</v>
      </c>
      <c r="L21">
        <v>275686</v>
      </c>
      <c r="M21">
        <v>275686</v>
      </c>
      <c r="N21" s="3">
        <f t="shared" si="0"/>
        <v>275685.59999999998</v>
      </c>
      <c r="O21" s="6">
        <f t="shared" si="1"/>
        <v>0.48989794855663571</v>
      </c>
      <c r="Q21" s="3">
        <v>9</v>
      </c>
      <c r="R21" s="3">
        <v>163</v>
      </c>
      <c r="S21" s="3">
        <v>174</v>
      </c>
    </row>
    <row r="22" spans="3:19" x14ac:dyDescent="0.35">
      <c r="C22" s="2">
        <v>1800</v>
      </c>
      <c r="D22">
        <v>291902</v>
      </c>
      <c r="E22">
        <v>291903</v>
      </c>
      <c r="F22">
        <v>291902</v>
      </c>
      <c r="G22">
        <v>291902</v>
      </c>
      <c r="H22">
        <v>291902</v>
      </c>
      <c r="I22">
        <v>291903</v>
      </c>
      <c r="J22">
        <v>291902</v>
      </c>
      <c r="K22">
        <v>291902</v>
      </c>
      <c r="L22">
        <v>291903</v>
      </c>
      <c r="M22">
        <v>291902</v>
      </c>
      <c r="N22" s="3">
        <f t="shared" si="0"/>
        <v>291902.3</v>
      </c>
      <c r="O22" s="6">
        <f t="shared" si="1"/>
        <v>0.45825756949558405</v>
      </c>
      <c r="Q22" s="3">
        <v>10</v>
      </c>
      <c r="R22" s="3">
        <v>163</v>
      </c>
      <c r="S22" s="3">
        <v>174</v>
      </c>
    </row>
    <row r="23" spans="3:19" x14ac:dyDescent="0.35">
      <c r="C23" s="2">
        <v>1900</v>
      </c>
      <c r="D23">
        <v>308119</v>
      </c>
      <c r="E23">
        <v>308120</v>
      </c>
      <c r="F23">
        <v>308119</v>
      </c>
      <c r="G23">
        <v>308119</v>
      </c>
      <c r="H23">
        <v>308119</v>
      </c>
      <c r="I23">
        <v>308120</v>
      </c>
      <c r="J23">
        <v>308119</v>
      </c>
      <c r="K23">
        <v>308119</v>
      </c>
      <c r="L23">
        <v>308119</v>
      </c>
      <c r="M23">
        <v>308119</v>
      </c>
      <c r="N23" s="3">
        <f t="shared" si="0"/>
        <v>308119.2</v>
      </c>
      <c r="O23" s="6">
        <f t="shared" si="1"/>
        <v>0.39999999999999997</v>
      </c>
      <c r="Q23" s="3">
        <v>11</v>
      </c>
      <c r="R23" s="3">
        <v>162</v>
      </c>
      <c r="S23" s="3">
        <v>173</v>
      </c>
    </row>
    <row r="24" spans="3:19" x14ac:dyDescent="0.35">
      <c r="C24" s="2">
        <v>2000</v>
      </c>
      <c r="D24">
        <v>324337</v>
      </c>
      <c r="E24">
        <v>324336</v>
      </c>
      <c r="F24">
        <v>324337</v>
      </c>
      <c r="G24">
        <v>324337</v>
      </c>
      <c r="H24">
        <v>324337</v>
      </c>
      <c r="I24">
        <v>324336</v>
      </c>
      <c r="J24">
        <v>324337</v>
      </c>
      <c r="K24">
        <v>324337</v>
      </c>
      <c r="L24">
        <v>324363</v>
      </c>
      <c r="M24">
        <v>324361</v>
      </c>
      <c r="N24" s="3">
        <f t="shared" si="0"/>
        <v>324341.8</v>
      </c>
      <c r="O24" s="6">
        <f t="shared" si="1"/>
        <v>10.117311895953392</v>
      </c>
      <c r="Q24" s="3">
        <v>12</v>
      </c>
      <c r="R24" s="3">
        <v>162</v>
      </c>
      <c r="S24" s="3">
        <v>174</v>
      </c>
    </row>
    <row r="25" spans="3:19" x14ac:dyDescent="0.35">
      <c r="C25" s="2">
        <v>2100</v>
      </c>
      <c r="D25">
        <v>340553</v>
      </c>
      <c r="E25">
        <v>340553</v>
      </c>
      <c r="F25">
        <v>340553</v>
      </c>
      <c r="G25">
        <v>340553</v>
      </c>
      <c r="H25">
        <v>340553</v>
      </c>
      <c r="I25">
        <v>340554</v>
      </c>
      <c r="J25">
        <v>340553</v>
      </c>
      <c r="K25">
        <v>340553</v>
      </c>
      <c r="L25">
        <v>340553</v>
      </c>
      <c r="M25">
        <v>340553</v>
      </c>
      <c r="N25" s="3">
        <f t="shared" si="0"/>
        <v>340553.1</v>
      </c>
      <c r="O25" s="6">
        <f t="shared" si="1"/>
        <v>0.3</v>
      </c>
      <c r="Q25" s="3">
        <v>13</v>
      </c>
      <c r="R25" s="3">
        <v>163</v>
      </c>
      <c r="S25" s="3">
        <v>172</v>
      </c>
    </row>
    <row r="26" spans="3:19" x14ac:dyDescent="0.35">
      <c r="C26" s="2">
        <v>2200</v>
      </c>
      <c r="D26">
        <v>356792</v>
      </c>
      <c r="E26">
        <v>356770</v>
      </c>
      <c r="F26">
        <v>356770</v>
      </c>
      <c r="G26">
        <v>356770</v>
      </c>
      <c r="H26">
        <v>356770</v>
      </c>
      <c r="I26">
        <v>356770</v>
      </c>
      <c r="J26">
        <v>356770</v>
      </c>
      <c r="K26">
        <v>356770</v>
      </c>
      <c r="L26">
        <v>356770</v>
      </c>
      <c r="M26">
        <v>356770</v>
      </c>
      <c r="N26" s="3">
        <f t="shared" si="0"/>
        <v>356772.2</v>
      </c>
      <c r="O26" s="6">
        <f t="shared" si="1"/>
        <v>6.6000000000000014</v>
      </c>
      <c r="Q26" s="3">
        <v>14</v>
      </c>
      <c r="R26" s="3">
        <v>163</v>
      </c>
      <c r="S26" s="3">
        <v>176</v>
      </c>
    </row>
    <row r="27" spans="3:19" x14ac:dyDescent="0.35">
      <c r="C27" s="2">
        <v>2300</v>
      </c>
      <c r="D27">
        <v>372986</v>
      </c>
      <c r="E27">
        <v>372987</v>
      </c>
      <c r="F27">
        <v>372987</v>
      </c>
      <c r="G27">
        <v>372987</v>
      </c>
      <c r="H27">
        <v>372987</v>
      </c>
      <c r="I27">
        <v>372987</v>
      </c>
      <c r="J27">
        <v>372987</v>
      </c>
      <c r="K27">
        <v>372986</v>
      </c>
      <c r="L27">
        <v>372987</v>
      </c>
      <c r="M27">
        <v>372987</v>
      </c>
      <c r="N27" s="3">
        <f t="shared" si="0"/>
        <v>372986.8</v>
      </c>
      <c r="O27" s="6">
        <f t="shared" si="1"/>
        <v>0.4</v>
      </c>
      <c r="Q27" s="3">
        <v>15</v>
      </c>
      <c r="R27" s="3">
        <v>162</v>
      </c>
      <c r="S27" s="3">
        <v>175</v>
      </c>
    </row>
    <row r="28" spans="3:19" x14ac:dyDescent="0.35">
      <c r="C28" s="2">
        <v>2400</v>
      </c>
      <c r="D28">
        <v>389203</v>
      </c>
      <c r="E28">
        <v>389204</v>
      </c>
      <c r="F28">
        <v>389204</v>
      </c>
      <c r="G28">
        <v>389204</v>
      </c>
      <c r="H28">
        <v>389204</v>
      </c>
      <c r="I28">
        <v>389203</v>
      </c>
      <c r="J28">
        <v>389204</v>
      </c>
      <c r="K28">
        <v>389203</v>
      </c>
      <c r="L28">
        <v>389203</v>
      </c>
      <c r="M28">
        <v>389203</v>
      </c>
      <c r="N28" s="3">
        <f t="shared" si="0"/>
        <v>389203.5</v>
      </c>
      <c r="O28" s="6">
        <f t="shared" si="1"/>
        <v>0.5</v>
      </c>
      <c r="Q28" s="3">
        <v>16</v>
      </c>
      <c r="R28" s="3">
        <v>162</v>
      </c>
      <c r="S28" s="3">
        <v>175</v>
      </c>
    </row>
    <row r="29" spans="3:19" x14ac:dyDescent="0.35">
      <c r="C29" s="2">
        <v>2500</v>
      </c>
      <c r="D29">
        <v>405421</v>
      </c>
      <c r="E29">
        <v>405420</v>
      </c>
      <c r="F29">
        <v>405420</v>
      </c>
      <c r="G29">
        <v>405420</v>
      </c>
      <c r="H29">
        <v>405420</v>
      </c>
      <c r="I29">
        <v>405420</v>
      </c>
      <c r="J29">
        <v>405420</v>
      </c>
      <c r="K29">
        <v>405421</v>
      </c>
      <c r="L29">
        <v>405420</v>
      </c>
      <c r="M29">
        <v>405420</v>
      </c>
      <c r="N29" s="3">
        <f t="shared" si="0"/>
        <v>405420.2</v>
      </c>
      <c r="O29" s="6">
        <f t="shared" si="1"/>
        <v>0.4</v>
      </c>
      <c r="Q29" s="3">
        <v>17</v>
      </c>
      <c r="R29" s="3">
        <v>162</v>
      </c>
      <c r="S29" s="3">
        <v>175</v>
      </c>
    </row>
    <row r="30" spans="3:19" x14ac:dyDescent="0.35">
      <c r="C30" s="2">
        <v>2600</v>
      </c>
      <c r="D30">
        <v>421637</v>
      </c>
      <c r="E30">
        <v>421637</v>
      </c>
      <c r="F30">
        <v>421637</v>
      </c>
      <c r="G30">
        <v>421637</v>
      </c>
      <c r="H30">
        <v>421637</v>
      </c>
      <c r="I30">
        <v>421637</v>
      </c>
      <c r="J30">
        <v>421637</v>
      </c>
      <c r="K30">
        <v>421637</v>
      </c>
      <c r="L30">
        <v>421637</v>
      </c>
      <c r="M30">
        <v>421637</v>
      </c>
      <c r="N30" s="3">
        <f t="shared" si="0"/>
        <v>421637</v>
      </c>
      <c r="O30" s="6">
        <f t="shared" si="1"/>
        <v>0</v>
      </c>
      <c r="Q30" s="3">
        <v>18</v>
      </c>
      <c r="R30" s="3">
        <v>163</v>
      </c>
      <c r="S30" s="3">
        <v>174</v>
      </c>
    </row>
    <row r="31" spans="3:19" x14ac:dyDescent="0.35">
      <c r="C31" s="2">
        <v>2700</v>
      </c>
      <c r="D31">
        <v>437854</v>
      </c>
      <c r="E31">
        <v>437854</v>
      </c>
      <c r="F31">
        <v>437854</v>
      </c>
      <c r="G31">
        <v>437854</v>
      </c>
      <c r="H31">
        <v>437854</v>
      </c>
      <c r="I31">
        <v>437853</v>
      </c>
      <c r="J31">
        <v>437854</v>
      </c>
      <c r="K31">
        <v>437854</v>
      </c>
      <c r="L31">
        <v>437854</v>
      </c>
      <c r="M31">
        <v>437853</v>
      </c>
      <c r="N31" s="3">
        <f t="shared" si="0"/>
        <v>437853.8</v>
      </c>
      <c r="O31" s="6">
        <f t="shared" si="1"/>
        <v>0.4</v>
      </c>
      <c r="Q31" s="3">
        <v>19</v>
      </c>
      <c r="R31" s="3">
        <v>162</v>
      </c>
      <c r="S31" s="3">
        <v>173</v>
      </c>
    </row>
    <row r="32" spans="3:19" x14ac:dyDescent="0.35">
      <c r="C32" s="2">
        <v>2800</v>
      </c>
      <c r="D32">
        <v>454071</v>
      </c>
      <c r="E32">
        <v>454071</v>
      </c>
      <c r="F32">
        <v>454071</v>
      </c>
      <c r="G32">
        <v>454071</v>
      </c>
      <c r="H32">
        <v>454071</v>
      </c>
      <c r="I32">
        <v>454070</v>
      </c>
      <c r="J32">
        <v>454071</v>
      </c>
      <c r="K32">
        <v>454071</v>
      </c>
      <c r="L32">
        <v>454070</v>
      </c>
      <c r="M32">
        <v>454070</v>
      </c>
      <c r="N32" s="3">
        <f t="shared" si="0"/>
        <v>454070.7</v>
      </c>
      <c r="O32" s="6">
        <f t="shared" si="1"/>
        <v>0.45825756949558394</v>
      </c>
      <c r="Q32" s="3">
        <v>20</v>
      </c>
      <c r="R32" s="3">
        <v>162</v>
      </c>
      <c r="S32" s="3">
        <v>174</v>
      </c>
    </row>
    <row r="33" spans="3:19" x14ac:dyDescent="0.35">
      <c r="C33" s="2">
        <v>2900</v>
      </c>
      <c r="D33">
        <v>470288</v>
      </c>
      <c r="E33">
        <v>470287</v>
      </c>
      <c r="F33">
        <v>470288</v>
      </c>
      <c r="G33">
        <v>470288</v>
      </c>
      <c r="H33">
        <v>470288</v>
      </c>
      <c r="I33">
        <v>470287</v>
      </c>
      <c r="J33">
        <v>470288</v>
      </c>
      <c r="K33">
        <v>470288</v>
      </c>
      <c r="L33">
        <v>470287</v>
      </c>
      <c r="M33">
        <v>470287</v>
      </c>
      <c r="N33" s="3">
        <f t="shared" si="0"/>
        <v>470287.6</v>
      </c>
      <c r="O33" s="6">
        <f t="shared" si="1"/>
        <v>0.48989794855663571</v>
      </c>
      <c r="Q33" s="3">
        <v>21</v>
      </c>
      <c r="R33" s="3">
        <v>162</v>
      </c>
      <c r="S33" s="3">
        <v>175</v>
      </c>
    </row>
    <row r="34" spans="3:19" x14ac:dyDescent="0.35">
      <c r="C34" s="2">
        <v>3000</v>
      </c>
      <c r="D34">
        <v>486504</v>
      </c>
      <c r="E34">
        <v>486504</v>
      </c>
      <c r="F34">
        <v>486504</v>
      </c>
      <c r="G34">
        <v>486504</v>
      </c>
      <c r="H34">
        <v>486504</v>
      </c>
      <c r="I34">
        <v>486505</v>
      </c>
      <c r="J34">
        <v>486504</v>
      </c>
      <c r="K34">
        <v>486504</v>
      </c>
      <c r="L34">
        <v>486505</v>
      </c>
      <c r="M34">
        <v>486505</v>
      </c>
      <c r="N34" s="3">
        <f t="shared" si="0"/>
        <v>486504.3</v>
      </c>
      <c r="O34" s="6">
        <f t="shared" si="1"/>
        <v>0.45825756949558394</v>
      </c>
      <c r="Q34" s="3">
        <v>22</v>
      </c>
      <c r="R34" s="3">
        <v>163</v>
      </c>
      <c r="S34" s="3">
        <v>174</v>
      </c>
    </row>
    <row r="35" spans="3:19" x14ac:dyDescent="0.35">
      <c r="C35" s="2">
        <v>3100</v>
      </c>
      <c r="D35">
        <v>502721</v>
      </c>
      <c r="E35">
        <v>502721</v>
      </c>
      <c r="F35">
        <v>502722</v>
      </c>
      <c r="G35">
        <v>502722</v>
      </c>
      <c r="H35">
        <v>502722</v>
      </c>
      <c r="I35">
        <v>502721</v>
      </c>
      <c r="J35">
        <v>502721</v>
      </c>
      <c r="K35">
        <v>502721</v>
      </c>
      <c r="L35">
        <v>502721</v>
      </c>
      <c r="M35">
        <v>502721</v>
      </c>
      <c r="N35" s="3">
        <f t="shared" si="0"/>
        <v>502721.3</v>
      </c>
      <c r="O35" s="6">
        <f t="shared" si="1"/>
        <v>0.45825756949558394</v>
      </c>
      <c r="Q35" s="3">
        <v>23</v>
      </c>
      <c r="R35" s="3">
        <v>163</v>
      </c>
      <c r="S35" s="3">
        <v>175</v>
      </c>
    </row>
    <row r="36" spans="3:19" x14ac:dyDescent="0.35">
      <c r="Q36" s="3">
        <v>24</v>
      </c>
      <c r="R36" s="3">
        <v>162</v>
      </c>
      <c r="S36" s="3">
        <v>177</v>
      </c>
    </row>
    <row r="37" spans="3:19" x14ac:dyDescent="0.35">
      <c r="Q37" s="3">
        <v>25</v>
      </c>
      <c r="R37" s="3">
        <v>162</v>
      </c>
      <c r="S37" s="3">
        <v>174</v>
      </c>
    </row>
    <row r="38" spans="3:19" x14ac:dyDescent="0.35">
      <c r="Q38" s="3">
        <v>26</v>
      </c>
      <c r="R38" s="3">
        <v>163</v>
      </c>
      <c r="S38" s="3">
        <v>173</v>
      </c>
    </row>
    <row r="39" spans="3:19" x14ac:dyDescent="0.35">
      <c r="Q39" s="3">
        <v>27</v>
      </c>
      <c r="R39" s="3">
        <v>163</v>
      </c>
      <c r="S39" s="3">
        <v>174</v>
      </c>
    </row>
    <row r="40" spans="3:19" x14ac:dyDescent="0.35">
      <c r="Q40" s="3">
        <v>28</v>
      </c>
      <c r="R40" s="3">
        <v>162</v>
      </c>
      <c r="S40" s="3">
        <v>172</v>
      </c>
    </row>
    <row r="41" spans="3:19" x14ac:dyDescent="0.35">
      <c r="Q41" s="3">
        <v>29</v>
      </c>
      <c r="R41" s="3">
        <v>162</v>
      </c>
      <c r="S41" s="3">
        <v>170</v>
      </c>
    </row>
    <row r="42" spans="3:19" x14ac:dyDescent="0.35">
      <c r="Q42" s="3">
        <v>30</v>
      </c>
      <c r="R42" s="3">
        <v>163</v>
      </c>
      <c r="S42" s="3">
        <v>174</v>
      </c>
    </row>
    <row r="43" spans="3:19" x14ac:dyDescent="0.35">
      <c r="Q43" s="3">
        <v>31</v>
      </c>
      <c r="R43" s="3">
        <v>163</v>
      </c>
      <c r="S43" s="3">
        <v>174</v>
      </c>
    </row>
    <row r="44" spans="3:19" x14ac:dyDescent="0.35">
      <c r="Q44" s="3">
        <v>32</v>
      </c>
      <c r="R44" s="3">
        <v>162</v>
      </c>
      <c r="S44" s="3">
        <v>174</v>
      </c>
    </row>
    <row r="45" spans="3:19" x14ac:dyDescent="0.35">
      <c r="Q45" s="3">
        <v>33</v>
      </c>
      <c r="R45" s="3">
        <v>162</v>
      </c>
      <c r="S45" s="3">
        <v>174</v>
      </c>
    </row>
    <row r="46" spans="3:19" x14ac:dyDescent="0.35">
      <c r="Q46" s="3">
        <v>34</v>
      </c>
      <c r="R46" s="3">
        <v>163</v>
      </c>
      <c r="S46" s="3">
        <v>174</v>
      </c>
    </row>
    <row r="47" spans="3:19" x14ac:dyDescent="0.35">
      <c r="Q47" s="3">
        <v>35</v>
      </c>
      <c r="R47" s="3">
        <v>163</v>
      </c>
      <c r="S47" s="3">
        <v>175</v>
      </c>
    </row>
    <row r="48" spans="3:19" x14ac:dyDescent="0.35">
      <c r="Q48" s="3">
        <v>36</v>
      </c>
      <c r="R48" s="3">
        <v>162</v>
      </c>
      <c r="S48" s="3">
        <v>173</v>
      </c>
    </row>
    <row r="49" spans="17:19" x14ac:dyDescent="0.35">
      <c r="Q49" s="3">
        <v>37</v>
      </c>
      <c r="R49" s="3">
        <v>162</v>
      </c>
      <c r="S49" s="3">
        <v>176</v>
      </c>
    </row>
    <row r="50" spans="17:19" x14ac:dyDescent="0.35">
      <c r="Q50" s="3">
        <v>38</v>
      </c>
      <c r="R50" s="3">
        <v>163</v>
      </c>
      <c r="S50" s="3">
        <v>175</v>
      </c>
    </row>
    <row r="51" spans="17:19" x14ac:dyDescent="0.35">
      <c r="Q51" s="3">
        <v>39</v>
      </c>
      <c r="R51" s="3">
        <v>163</v>
      </c>
      <c r="S51" s="3">
        <v>174</v>
      </c>
    </row>
    <row r="52" spans="17:19" x14ac:dyDescent="0.35">
      <c r="Q52" s="3">
        <v>40</v>
      </c>
      <c r="R52" s="3">
        <v>162</v>
      </c>
      <c r="S52" s="3">
        <v>171</v>
      </c>
    </row>
    <row r="53" spans="17:19" x14ac:dyDescent="0.35">
      <c r="Q53" s="3">
        <v>41</v>
      </c>
      <c r="R53" s="3">
        <v>162</v>
      </c>
      <c r="S53" s="3">
        <v>176</v>
      </c>
    </row>
    <row r="54" spans="17:19" x14ac:dyDescent="0.35">
      <c r="Q54" s="3">
        <v>42</v>
      </c>
      <c r="R54" s="3">
        <v>162</v>
      </c>
      <c r="S54" s="3">
        <v>175</v>
      </c>
    </row>
    <row r="55" spans="17:19" x14ac:dyDescent="0.35">
      <c r="Q55" s="3">
        <v>43</v>
      </c>
      <c r="R55" s="3">
        <v>163</v>
      </c>
      <c r="S55" s="3">
        <v>176</v>
      </c>
    </row>
    <row r="56" spans="17:19" x14ac:dyDescent="0.35">
      <c r="Q56" s="3">
        <v>44</v>
      </c>
      <c r="R56" s="3">
        <v>162</v>
      </c>
      <c r="S56" s="3">
        <v>171</v>
      </c>
    </row>
    <row r="57" spans="17:19" x14ac:dyDescent="0.35">
      <c r="Q57" s="3">
        <v>45</v>
      </c>
      <c r="R57" s="3">
        <v>162</v>
      </c>
      <c r="S57" s="3">
        <v>170</v>
      </c>
    </row>
    <row r="58" spans="17:19" x14ac:dyDescent="0.35">
      <c r="Q58" s="3">
        <v>46</v>
      </c>
      <c r="R58" s="3">
        <v>162</v>
      </c>
      <c r="S58" s="3">
        <v>171</v>
      </c>
    </row>
    <row r="59" spans="17:19" x14ac:dyDescent="0.35">
      <c r="Q59" s="3">
        <v>47</v>
      </c>
      <c r="R59" s="3">
        <v>163</v>
      </c>
      <c r="S59" s="3">
        <v>174</v>
      </c>
    </row>
    <row r="60" spans="17:19" x14ac:dyDescent="0.35">
      <c r="Q60" s="3">
        <v>48</v>
      </c>
      <c r="R60" s="3">
        <v>163</v>
      </c>
      <c r="S60" s="3">
        <v>172</v>
      </c>
    </row>
    <row r="61" spans="17:19" x14ac:dyDescent="0.35">
      <c r="Q61" s="3">
        <v>49</v>
      </c>
      <c r="R61" s="3">
        <v>162</v>
      </c>
      <c r="S61" s="3">
        <v>173</v>
      </c>
    </row>
    <row r="62" spans="17:19" x14ac:dyDescent="0.35">
      <c r="Q62" s="3">
        <v>50</v>
      </c>
      <c r="R62" s="3">
        <v>162</v>
      </c>
      <c r="S62" s="3">
        <v>173</v>
      </c>
    </row>
    <row r="63" spans="17:19" x14ac:dyDescent="0.35">
      <c r="Q63" s="3">
        <v>51</v>
      </c>
      <c r="R63" s="3">
        <v>163</v>
      </c>
      <c r="S63" s="3">
        <v>173</v>
      </c>
    </row>
    <row r="64" spans="17:19" x14ac:dyDescent="0.35">
      <c r="Q64" s="3">
        <v>52</v>
      </c>
      <c r="R64" s="3">
        <v>163</v>
      </c>
      <c r="S64" s="3">
        <v>175</v>
      </c>
    </row>
    <row r="65" spans="17:19" x14ac:dyDescent="0.35">
      <c r="Q65" s="3">
        <v>53</v>
      </c>
      <c r="R65" s="3">
        <v>162</v>
      </c>
      <c r="S65" s="3">
        <v>176</v>
      </c>
    </row>
    <row r="66" spans="17:19" x14ac:dyDescent="0.35">
      <c r="Q66" s="3">
        <v>54</v>
      </c>
      <c r="R66" s="3">
        <v>162</v>
      </c>
      <c r="S66" s="3">
        <v>176</v>
      </c>
    </row>
    <row r="67" spans="17:19" x14ac:dyDescent="0.35">
      <c r="Q67" s="3">
        <v>55</v>
      </c>
      <c r="R67" s="3">
        <v>163</v>
      </c>
      <c r="S67" s="3">
        <v>189</v>
      </c>
    </row>
    <row r="68" spans="17:19" x14ac:dyDescent="0.35">
      <c r="Q68" s="3">
        <v>56</v>
      </c>
      <c r="R68" s="3">
        <v>163</v>
      </c>
      <c r="S68" s="3">
        <v>172</v>
      </c>
    </row>
    <row r="69" spans="17:19" x14ac:dyDescent="0.35">
      <c r="Q69" s="3">
        <v>57</v>
      </c>
      <c r="R69" s="3">
        <v>162</v>
      </c>
      <c r="S69" s="3">
        <v>174</v>
      </c>
    </row>
    <row r="70" spans="17:19" x14ac:dyDescent="0.35">
      <c r="Q70" s="3">
        <v>58</v>
      </c>
      <c r="R70" s="3">
        <v>162</v>
      </c>
      <c r="S70" s="3">
        <v>173</v>
      </c>
    </row>
    <row r="71" spans="17:19" x14ac:dyDescent="0.35">
      <c r="Q71" s="3">
        <v>59</v>
      </c>
      <c r="R71" s="3">
        <v>163</v>
      </c>
      <c r="S71" s="3">
        <v>174</v>
      </c>
    </row>
    <row r="72" spans="17:19" x14ac:dyDescent="0.35">
      <c r="Q72" s="3">
        <v>60</v>
      </c>
      <c r="R72" s="3">
        <v>163</v>
      </c>
      <c r="S72" s="3">
        <v>174</v>
      </c>
    </row>
    <row r="73" spans="17:19" x14ac:dyDescent="0.35">
      <c r="Q73" s="3">
        <v>61</v>
      </c>
      <c r="R73" s="3">
        <v>162</v>
      </c>
      <c r="S73" s="3">
        <v>174</v>
      </c>
    </row>
    <row r="74" spans="17:19" x14ac:dyDescent="0.35">
      <c r="Q74" s="3">
        <v>62</v>
      </c>
      <c r="R74" s="3">
        <v>162</v>
      </c>
      <c r="S74" s="3">
        <v>173</v>
      </c>
    </row>
    <row r="75" spans="17:19" x14ac:dyDescent="0.35">
      <c r="Q75" s="3">
        <v>63</v>
      </c>
      <c r="R75" s="3">
        <v>163</v>
      </c>
      <c r="S75" s="3">
        <v>174</v>
      </c>
    </row>
    <row r="76" spans="17:19" x14ac:dyDescent="0.35">
      <c r="Q76" s="3">
        <v>64</v>
      </c>
      <c r="R76" s="3">
        <v>163</v>
      </c>
      <c r="S76" s="3">
        <v>175</v>
      </c>
    </row>
    <row r="77" spans="17:19" x14ac:dyDescent="0.35">
      <c r="Q77" s="3">
        <v>65</v>
      </c>
      <c r="R77" s="3">
        <v>162</v>
      </c>
      <c r="S77" s="3">
        <v>186</v>
      </c>
    </row>
    <row r="78" spans="17:19" x14ac:dyDescent="0.35">
      <c r="Q78" s="3">
        <v>66</v>
      </c>
      <c r="R78" s="3">
        <v>162</v>
      </c>
      <c r="S78" s="3">
        <v>174</v>
      </c>
    </row>
    <row r="79" spans="17:19" x14ac:dyDescent="0.35">
      <c r="Q79" s="3">
        <v>67</v>
      </c>
      <c r="R79" s="3">
        <v>162</v>
      </c>
      <c r="S79" s="3">
        <v>174</v>
      </c>
    </row>
    <row r="80" spans="17:19" x14ac:dyDescent="0.35">
      <c r="Q80" s="3">
        <v>68</v>
      </c>
      <c r="R80" s="3">
        <v>163</v>
      </c>
      <c r="S80" s="3">
        <v>175</v>
      </c>
    </row>
    <row r="81" spans="17:19" x14ac:dyDescent="0.35">
      <c r="Q81" s="3">
        <v>69</v>
      </c>
      <c r="R81" s="3">
        <v>162</v>
      </c>
      <c r="S81" s="3">
        <v>175</v>
      </c>
    </row>
    <row r="82" spans="17:19" x14ac:dyDescent="0.35">
      <c r="Q82" s="3">
        <v>70</v>
      </c>
      <c r="R82" s="3">
        <v>162</v>
      </c>
      <c r="S82" s="3">
        <v>175</v>
      </c>
    </row>
    <row r="83" spans="17:19" x14ac:dyDescent="0.35">
      <c r="Q83" s="3">
        <v>71</v>
      </c>
      <c r="R83" s="3">
        <v>162</v>
      </c>
      <c r="S83" s="3">
        <v>173</v>
      </c>
    </row>
    <row r="84" spans="17:19" x14ac:dyDescent="0.35">
      <c r="Q84" s="3">
        <v>72</v>
      </c>
      <c r="R84" s="3">
        <v>163</v>
      </c>
      <c r="S84" s="3">
        <v>172</v>
      </c>
    </row>
    <row r="85" spans="17:19" x14ac:dyDescent="0.35">
      <c r="Q85" s="3">
        <v>73</v>
      </c>
      <c r="R85" s="3">
        <v>163</v>
      </c>
      <c r="S85" s="3">
        <v>175</v>
      </c>
    </row>
    <row r="86" spans="17:19" x14ac:dyDescent="0.35">
      <c r="Q86" s="3">
        <v>74</v>
      </c>
      <c r="R86" s="3">
        <v>162</v>
      </c>
      <c r="S86" s="3">
        <v>172</v>
      </c>
    </row>
    <row r="87" spans="17:19" x14ac:dyDescent="0.35">
      <c r="Q87" s="3">
        <v>75</v>
      </c>
      <c r="R87" s="3">
        <v>162</v>
      </c>
      <c r="S87" s="3">
        <v>175</v>
      </c>
    </row>
    <row r="88" spans="17:19" x14ac:dyDescent="0.35">
      <c r="Q88" s="3">
        <v>76</v>
      </c>
      <c r="R88" s="3">
        <v>163</v>
      </c>
      <c r="S88" s="3">
        <v>173</v>
      </c>
    </row>
    <row r="89" spans="17:19" x14ac:dyDescent="0.35">
      <c r="Q89" s="3">
        <v>77</v>
      </c>
      <c r="R89" s="3">
        <v>163</v>
      </c>
      <c r="S89" s="3">
        <v>173</v>
      </c>
    </row>
    <row r="90" spans="17:19" x14ac:dyDescent="0.35">
      <c r="Q90" s="3">
        <v>78</v>
      </c>
      <c r="R90" s="3">
        <v>162</v>
      </c>
      <c r="S90" s="3">
        <v>185</v>
      </c>
    </row>
    <row r="91" spans="17:19" x14ac:dyDescent="0.35">
      <c r="Q91" s="3">
        <v>79</v>
      </c>
      <c r="R91" s="3">
        <v>162</v>
      </c>
      <c r="S91" s="3">
        <v>173</v>
      </c>
    </row>
    <row r="92" spans="17:19" x14ac:dyDescent="0.35">
      <c r="Q92" s="3">
        <v>80</v>
      </c>
      <c r="R92" s="3">
        <v>163</v>
      </c>
      <c r="S92" s="3">
        <v>172</v>
      </c>
    </row>
    <row r="93" spans="17:19" x14ac:dyDescent="0.35">
      <c r="Q93" s="3">
        <v>81</v>
      </c>
      <c r="R93" s="3">
        <v>163</v>
      </c>
      <c r="S93" s="3">
        <v>174</v>
      </c>
    </row>
    <row r="94" spans="17:19" x14ac:dyDescent="0.35">
      <c r="Q94" s="3">
        <v>82</v>
      </c>
      <c r="R94" s="3">
        <v>162</v>
      </c>
      <c r="S94" s="3">
        <v>174</v>
      </c>
    </row>
    <row r="95" spans="17:19" x14ac:dyDescent="0.35">
      <c r="Q95" s="3">
        <v>83</v>
      </c>
      <c r="R95" s="3">
        <v>162</v>
      </c>
      <c r="S95" s="3">
        <v>174</v>
      </c>
    </row>
    <row r="96" spans="17:19" x14ac:dyDescent="0.35">
      <c r="Q96" s="3">
        <v>84</v>
      </c>
      <c r="R96" s="3">
        <v>163</v>
      </c>
      <c r="S96" s="3">
        <v>173</v>
      </c>
    </row>
    <row r="97" spans="17:22" x14ac:dyDescent="0.35">
      <c r="Q97" s="3">
        <v>85</v>
      </c>
      <c r="R97" s="3">
        <v>163</v>
      </c>
      <c r="S97" s="3">
        <v>176</v>
      </c>
    </row>
    <row r="98" spans="17:22" x14ac:dyDescent="0.35">
      <c r="Q98" s="3">
        <v>86</v>
      </c>
      <c r="R98" s="3">
        <v>162</v>
      </c>
      <c r="S98" s="3">
        <v>173</v>
      </c>
    </row>
    <row r="99" spans="17:22" x14ac:dyDescent="0.35">
      <c r="Q99" s="3">
        <v>87</v>
      </c>
      <c r="R99" s="3">
        <v>162</v>
      </c>
      <c r="S99" s="3">
        <v>173</v>
      </c>
    </row>
    <row r="100" spans="17:22" x14ac:dyDescent="0.35">
      <c r="Q100" s="3">
        <v>88</v>
      </c>
      <c r="R100" s="3">
        <v>163</v>
      </c>
      <c r="S100" s="3">
        <v>175</v>
      </c>
    </row>
    <row r="101" spans="17:22" x14ac:dyDescent="0.35">
      <c r="Q101" s="3">
        <v>89</v>
      </c>
      <c r="R101" s="3">
        <v>163</v>
      </c>
      <c r="S101" s="3">
        <v>174</v>
      </c>
    </row>
    <row r="102" spans="17:22" x14ac:dyDescent="0.35">
      <c r="Q102" s="3">
        <v>90</v>
      </c>
      <c r="R102" s="3">
        <v>162</v>
      </c>
      <c r="S102" s="3">
        <v>174</v>
      </c>
    </row>
    <row r="103" spans="17:22" x14ac:dyDescent="0.35">
      <c r="Q103" s="3">
        <v>91</v>
      </c>
      <c r="R103" s="3">
        <v>162</v>
      </c>
      <c r="S103" s="3">
        <v>175</v>
      </c>
    </row>
    <row r="104" spans="17:22" x14ac:dyDescent="0.35">
      <c r="Q104" s="3">
        <v>92</v>
      </c>
      <c r="R104" s="3">
        <v>162</v>
      </c>
      <c r="S104" s="3">
        <v>171</v>
      </c>
    </row>
    <row r="105" spans="17:22" x14ac:dyDescent="0.35">
      <c r="Q105" s="3">
        <v>93</v>
      </c>
      <c r="R105" s="3">
        <v>163</v>
      </c>
      <c r="S105" s="3">
        <v>173</v>
      </c>
    </row>
    <row r="106" spans="17:22" x14ac:dyDescent="0.35">
      <c r="Q106" s="3">
        <v>94</v>
      </c>
      <c r="R106" s="3">
        <v>162</v>
      </c>
      <c r="S106" s="3">
        <v>173</v>
      </c>
    </row>
    <row r="107" spans="17:22" x14ac:dyDescent="0.35">
      <c r="Q107" s="3">
        <v>95</v>
      </c>
      <c r="R107" s="3">
        <v>162</v>
      </c>
      <c r="S107" s="3">
        <v>173</v>
      </c>
    </row>
    <row r="108" spans="17:22" x14ac:dyDescent="0.35">
      <c r="Q108" s="3">
        <v>96</v>
      </c>
      <c r="R108" s="3">
        <v>162</v>
      </c>
      <c r="S108" s="3">
        <v>175</v>
      </c>
    </row>
    <row r="109" spans="17:22" x14ac:dyDescent="0.35">
      <c r="Q109" s="3">
        <v>97</v>
      </c>
      <c r="R109" s="3">
        <v>163</v>
      </c>
      <c r="S109" s="3">
        <v>187</v>
      </c>
    </row>
    <row r="110" spans="17:22" x14ac:dyDescent="0.35">
      <c r="Q110" s="3">
        <v>98</v>
      </c>
      <c r="R110" s="3">
        <v>163</v>
      </c>
      <c r="S110" s="3">
        <v>172</v>
      </c>
    </row>
    <row r="111" spans="17:22" x14ac:dyDescent="0.35">
      <c r="Q111" s="3">
        <v>99</v>
      </c>
      <c r="R111" s="3">
        <v>162</v>
      </c>
      <c r="S111" s="3">
        <v>174</v>
      </c>
    </row>
    <row r="112" spans="17:22" x14ac:dyDescent="0.35">
      <c r="Q112" s="3">
        <v>100</v>
      </c>
      <c r="R112" s="3">
        <v>162</v>
      </c>
      <c r="S112" s="3">
        <v>172</v>
      </c>
      <c r="U112" t="s">
        <v>42</v>
      </c>
      <c r="V112" t="s">
        <v>43</v>
      </c>
    </row>
    <row r="113" spans="17:22" x14ac:dyDescent="0.35">
      <c r="Q113" t="s">
        <v>41</v>
      </c>
      <c r="R113">
        <f>AVERAGE(R13:R112)</f>
        <v>163.26</v>
      </c>
      <c r="S113">
        <f>AVERAGE(S13:S112)</f>
        <v>175.04</v>
      </c>
      <c r="U113">
        <f>R113</f>
        <v>163.26</v>
      </c>
      <c r="V113">
        <f>S113</f>
        <v>175.04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9CB9-8C94-428A-9BEA-BEA445E35F4E}">
  <dimension ref="C2:R111"/>
  <sheetViews>
    <sheetView workbookViewId="0">
      <selection activeCell="D3" sqref="D3"/>
    </sheetView>
  </sheetViews>
  <sheetFormatPr defaultRowHeight="14.5" x14ac:dyDescent="0.35"/>
  <cols>
    <col min="16" max="16" width="19.1796875" customWidth="1"/>
    <col min="17" max="17" width="13.36328125" customWidth="1"/>
    <col min="18" max="18" width="17.1796875" customWidth="1"/>
  </cols>
  <sheetData>
    <row r="2" spans="3:18" x14ac:dyDescent="0.35">
      <c r="C2" s="5" t="s">
        <v>72</v>
      </c>
    </row>
    <row r="3" spans="3:18" x14ac:dyDescent="0.35">
      <c r="D3" s="5" t="s">
        <v>81</v>
      </c>
      <c r="P3" s="5"/>
    </row>
    <row r="4" spans="3:18" x14ac:dyDescent="0.35">
      <c r="C4" s="2" t="s">
        <v>1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4">
        <v>10</v>
      </c>
      <c r="N4" s="2" t="s">
        <v>2</v>
      </c>
      <c r="P4" s="5"/>
    </row>
    <row r="5" spans="3:18" x14ac:dyDescent="0.35">
      <c r="C5" s="2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 s="3">
        <f>AVERAGE(D5:M5)</f>
        <v>0.4</v>
      </c>
      <c r="O5" t="e" cm="1">
        <f t="array" ref="O5">dev</f>
        <v>#NAME?</v>
      </c>
      <c r="P5" s="5"/>
    </row>
    <row r="6" spans="3:18" x14ac:dyDescent="0.35">
      <c r="C6" s="2">
        <v>100</v>
      </c>
      <c r="D6">
        <v>23223</v>
      </c>
      <c r="E6">
        <v>23080</v>
      </c>
      <c r="F6">
        <v>23158</v>
      </c>
      <c r="G6">
        <v>23071</v>
      </c>
      <c r="H6">
        <v>23070</v>
      </c>
      <c r="I6">
        <v>23076</v>
      </c>
      <c r="J6">
        <v>23068</v>
      </c>
      <c r="K6">
        <v>23150</v>
      </c>
      <c r="L6">
        <v>23166</v>
      </c>
      <c r="M6">
        <v>23075</v>
      </c>
      <c r="N6" s="3">
        <f t="shared" ref="N6:N36" si="0">AVERAGE(D6:M6)</f>
        <v>23113.7</v>
      </c>
    </row>
    <row r="7" spans="3:18" x14ac:dyDescent="0.35">
      <c r="C7" s="2">
        <v>200</v>
      </c>
      <c r="D7">
        <v>46073</v>
      </c>
      <c r="E7">
        <v>46073</v>
      </c>
      <c r="F7">
        <v>46073</v>
      </c>
      <c r="G7">
        <v>46072</v>
      </c>
      <c r="H7">
        <v>46072</v>
      </c>
      <c r="I7">
        <v>46072</v>
      </c>
      <c r="J7">
        <v>46072</v>
      </c>
      <c r="K7">
        <v>46072</v>
      </c>
      <c r="L7">
        <v>46072</v>
      </c>
      <c r="M7">
        <v>46072</v>
      </c>
      <c r="N7" s="3">
        <f t="shared" si="0"/>
        <v>46072.3</v>
      </c>
    </row>
    <row r="8" spans="3:18" x14ac:dyDescent="0.35">
      <c r="C8" s="2">
        <v>300</v>
      </c>
      <c r="D8">
        <v>69210</v>
      </c>
      <c r="E8">
        <v>69108</v>
      </c>
      <c r="F8">
        <v>69108</v>
      </c>
      <c r="G8">
        <v>69109</v>
      </c>
      <c r="H8">
        <v>69108</v>
      </c>
      <c r="I8">
        <v>69108</v>
      </c>
      <c r="J8">
        <v>69108</v>
      </c>
      <c r="K8">
        <v>69108</v>
      </c>
      <c r="L8">
        <v>69108</v>
      </c>
      <c r="M8">
        <v>69108</v>
      </c>
      <c r="N8" s="3">
        <f t="shared" si="0"/>
        <v>69118.3</v>
      </c>
      <c r="P8" s="3" t="s">
        <v>35</v>
      </c>
      <c r="Q8" s="3"/>
      <c r="R8" s="3"/>
    </row>
    <row r="9" spans="3:18" x14ac:dyDescent="0.35">
      <c r="C9" s="2">
        <v>400</v>
      </c>
      <c r="D9">
        <v>92144</v>
      </c>
      <c r="E9">
        <v>92144</v>
      </c>
      <c r="F9">
        <v>92144</v>
      </c>
      <c r="G9">
        <v>92144</v>
      </c>
      <c r="H9">
        <v>92145</v>
      </c>
      <c r="I9">
        <v>92145</v>
      </c>
      <c r="J9">
        <v>92251</v>
      </c>
      <c r="K9">
        <v>92239</v>
      </c>
      <c r="L9">
        <v>92144</v>
      </c>
      <c r="M9">
        <v>92145</v>
      </c>
      <c r="N9" s="3">
        <f t="shared" si="0"/>
        <v>92164.5</v>
      </c>
      <c r="P9" s="3"/>
      <c r="Q9" s="3" t="s">
        <v>36</v>
      </c>
      <c r="R9" s="3" t="s">
        <v>37</v>
      </c>
    </row>
    <row r="10" spans="3:18" x14ac:dyDescent="0.35">
      <c r="C10" s="2">
        <v>500</v>
      </c>
      <c r="D10">
        <v>115180</v>
      </c>
      <c r="E10">
        <v>115181</v>
      </c>
      <c r="F10">
        <v>115181</v>
      </c>
      <c r="G10">
        <v>115180</v>
      </c>
      <c r="H10">
        <v>115180</v>
      </c>
      <c r="I10">
        <v>115180</v>
      </c>
      <c r="J10">
        <v>115181</v>
      </c>
      <c r="K10">
        <v>115180</v>
      </c>
      <c r="L10">
        <v>115180</v>
      </c>
      <c r="M10">
        <v>115180</v>
      </c>
      <c r="N10" s="3">
        <f t="shared" si="0"/>
        <v>115180.3</v>
      </c>
      <c r="P10" s="2" t="s">
        <v>1</v>
      </c>
      <c r="Q10" s="2" t="s">
        <v>34</v>
      </c>
      <c r="R10" s="2" t="s">
        <v>34</v>
      </c>
    </row>
    <row r="11" spans="3:18" x14ac:dyDescent="0.35">
      <c r="C11" s="2">
        <v>600</v>
      </c>
      <c r="D11">
        <v>138216</v>
      </c>
      <c r="E11">
        <v>138216</v>
      </c>
      <c r="F11">
        <v>138216</v>
      </c>
      <c r="G11">
        <v>138217</v>
      </c>
      <c r="H11">
        <v>138216</v>
      </c>
      <c r="I11">
        <v>138216</v>
      </c>
      <c r="J11">
        <v>138216</v>
      </c>
      <c r="K11">
        <v>138217</v>
      </c>
      <c r="L11">
        <v>138217</v>
      </c>
      <c r="M11">
        <v>138216</v>
      </c>
      <c r="N11" s="3">
        <f t="shared" si="0"/>
        <v>138216.29999999999</v>
      </c>
      <c r="P11" s="3">
        <v>1</v>
      </c>
      <c r="Q11" s="3">
        <v>312</v>
      </c>
      <c r="R11" s="3">
        <v>313</v>
      </c>
    </row>
    <row r="12" spans="3:18" x14ac:dyDescent="0.35">
      <c r="C12" s="2">
        <v>700</v>
      </c>
      <c r="D12">
        <v>161252</v>
      </c>
      <c r="E12">
        <v>161252</v>
      </c>
      <c r="F12">
        <v>161252</v>
      </c>
      <c r="G12">
        <v>161252</v>
      </c>
      <c r="H12">
        <v>161253</v>
      </c>
      <c r="I12">
        <v>161253</v>
      </c>
      <c r="J12">
        <v>161252</v>
      </c>
      <c r="K12">
        <v>161252</v>
      </c>
      <c r="L12">
        <v>161252</v>
      </c>
      <c r="M12">
        <v>161253</v>
      </c>
      <c r="N12" s="3">
        <f t="shared" si="0"/>
        <v>161252.29999999999</v>
      </c>
      <c r="P12" s="3">
        <v>2</v>
      </c>
      <c r="Q12" s="3">
        <v>233</v>
      </c>
      <c r="R12" s="3">
        <v>249</v>
      </c>
    </row>
    <row r="13" spans="3:18" x14ac:dyDescent="0.35">
      <c r="C13" s="2">
        <v>800</v>
      </c>
      <c r="D13">
        <v>184289</v>
      </c>
      <c r="E13">
        <v>184288</v>
      </c>
      <c r="F13">
        <v>184288</v>
      </c>
      <c r="G13">
        <v>184289</v>
      </c>
      <c r="H13">
        <v>184288</v>
      </c>
      <c r="I13">
        <v>184288</v>
      </c>
      <c r="J13">
        <v>184289</v>
      </c>
      <c r="K13">
        <v>184288</v>
      </c>
      <c r="L13">
        <v>184288</v>
      </c>
      <c r="M13">
        <v>184288</v>
      </c>
      <c r="N13" s="3">
        <f t="shared" si="0"/>
        <v>184288.3</v>
      </c>
      <c r="P13" s="3">
        <v>3</v>
      </c>
      <c r="Q13" s="3">
        <v>231</v>
      </c>
      <c r="R13" s="3">
        <v>245</v>
      </c>
    </row>
    <row r="14" spans="3:18" x14ac:dyDescent="0.35">
      <c r="C14" s="2">
        <v>900</v>
      </c>
      <c r="D14">
        <v>207324</v>
      </c>
      <c r="E14">
        <v>207324</v>
      </c>
      <c r="F14">
        <v>207324</v>
      </c>
      <c r="G14">
        <v>207324</v>
      </c>
      <c r="H14">
        <v>207324</v>
      </c>
      <c r="I14">
        <v>207324</v>
      </c>
      <c r="J14">
        <v>207324</v>
      </c>
      <c r="K14">
        <v>207324</v>
      </c>
      <c r="L14">
        <v>207325</v>
      </c>
      <c r="M14">
        <v>207324</v>
      </c>
      <c r="N14" s="3">
        <f t="shared" si="0"/>
        <v>207324.1</v>
      </c>
      <c r="P14" s="3">
        <v>4</v>
      </c>
      <c r="Q14" s="3">
        <v>230</v>
      </c>
      <c r="R14" s="3">
        <v>242</v>
      </c>
    </row>
    <row r="15" spans="3:18" x14ac:dyDescent="0.35">
      <c r="C15" s="2">
        <v>1000</v>
      </c>
      <c r="D15">
        <v>230360</v>
      </c>
      <c r="E15">
        <v>230361</v>
      </c>
      <c r="F15">
        <v>230361</v>
      </c>
      <c r="G15">
        <v>230360</v>
      </c>
      <c r="H15">
        <v>230360</v>
      </c>
      <c r="I15">
        <v>230360</v>
      </c>
      <c r="J15">
        <v>230361</v>
      </c>
      <c r="K15">
        <v>230360</v>
      </c>
      <c r="L15">
        <v>230360</v>
      </c>
      <c r="M15">
        <v>230360</v>
      </c>
      <c r="N15" s="3">
        <f t="shared" si="0"/>
        <v>230360.3</v>
      </c>
      <c r="P15" s="3">
        <v>5</v>
      </c>
      <c r="Q15" s="3">
        <v>231</v>
      </c>
      <c r="R15" s="3">
        <v>243</v>
      </c>
    </row>
    <row r="16" spans="3:18" x14ac:dyDescent="0.35">
      <c r="C16" s="2">
        <v>1100</v>
      </c>
      <c r="D16">
        <v>253396</v>
      </c>
      <c r="E16">
        <v>253396</v>
      </c>
      <c r="F16">
        <v>253396</v>
      </c>
      <c r="G16">
        <v>253397</v>
      </c>
      <c r="H16">
        <v>253396</v>
      </c>
      <c r="I16">
        <v>253396</v>
      </c>
      <c r="J16">
        <v>253396</v>
      </c>
      <c r="K16">
        <v>253397</v>
      </c>
      <c r="L16">
        <v>253397</v>
      </c>
      <c r="M16">
        <v>253396</v>
      </c>
      <c r="N16" s="3">
        <f t="shared" si="0"/>
        <v>253396.3</v>
      </c>
      <c r="P16" s="3">
        <v>6</v>
      </c>
      <c r="Q16" s="3">
        <v>230</v>
      </c>
      <c r="R16" s="3">
        <v>244</v>
      </c>
    </row>
    <row r="17" spans="3:18" x14ac:dyDescent="0.35">
      <c r="C17" s="2">
        <v>1200</v>
      </c>
      <c r="D17">
        <v>276432</v>
      </c>
      <c r="E17">
        <v>276432</v>
      </c>
      <c r="F17">
        <v>276432</v>
      </c>
      <c r="G17">
        <v>276432</v>
      </c>
      <c r="H17">
        <v>276433</v>
      </c>
      <c r="I17">
        <v>276433</v>
      </c>
      <c r="J17">
        <v>276432</v>
      </c>
      <c r="K17">
        <v>276432</v>
      </c>
      <c r="L17">
        <v>276432</v>
      </c>
      <c r="M17">
        <v>276433</v>
      </c>
      <c r="N17" s="3">
        <f t="shared" si="0"/>
        <v>276432.3</v>
      </c>
      <c r="P17" s="3">
        <v>7</v>
      </c>
      <c r="Q17" s="3">
        <v>231</v>
      </c>
      <c r="R17" s="3">
        <v>242</v>
      </c>
    </row>
    <row r="18" spans="3:18" x14ac:dyDescent="0.35">
      <c r="C18" s="2">
        <v>1300</v>
      </c>
      <c r="D18">
        <v>299469</v>
      </c>
      <c r="E18">
        <v>299468</v>
      </c>
      <c r="F18">
        <v>299468</v>
      </c>
      <c r="G18">
        <v>299469</v>
      </c>
      <c r="H18">
        <v>299468</v>
      </c>
      <c r="I18">
        <v>299468</v>
      </c>
      <c r="J18">
        <v>299468</v>
      </c>
      <c r="K18">
        <v>299468</v>
      </c>
      <c r="L18">
        <v>299468</v>
      </c>
      <c r="M18">
        <v>299468</v>
      </c>
      <c r="N18" s="3">
        <f t="shared" si="0"/>
        <v>299468.2</v>
      </c>
      <c r="P18" s="3">
        <v>8</v>
      </c>
      <c r="Q18" s="3">
        <v>231</v>
      </c>
      <c r="R18" s="3">
        <v>241</v>
      </c>
    </row>
    <row r="19" spans="3:18" x14ac:dyDescent="0.35">
      <c r="C19" s="2">
        <v>1400</v>
      </c>
      <c r="D19">
        <v>322504</v>
      </c>
      <c r="E19">
        <v>322504</v>
      </c>
      <c r="F19">
        <v>322504</v>
      </c>
      <c r="G19">
        <v>322504</v>
      </c>
      <c r="H19">
        <v>322505</v>
      </c>
      <c r="I19">
        <v>322505</v>
      </c>
      <c r="J19">
        <v>322504</v>
      </c>
      <c r="K19">
        <v>322504</v>
      </c>
      <c r="L19">
        <v>322504</v>
      </c>
      <c r="M19">
        <v>322505</v>
      </c>
      <c r="N19" s="3">
        <f t="shared" si="0"/>
        <v>322504.3</v>
      </c>
      <c r="P19" s="3">
        <v>9</v>
      </c>
      <c r="Q19" s="3">
        <v>231</v>
      </c>
      <c r="R19" s="3">
        <v>241</v>
      </c>
    </row>
    <row r="20" spans="3:18" x14ac:dyDescent="0.35">
      <c r="C20" s="2">
        <v>1500</v>
      </c>
      <c r="D20">
        <v>345541</v>
      </c>
      <c r="E20">
        <v>345540</v>
      </c>
      <c r="F20">
        <v>345540</v>
      </c>
      <c r="G20">
        <v>345540</v>
      </c>
      <c r="H20">
        <v>345566</v>
      </c>
      <c r="I20">
        <v>345540</v>
      </c>
      <c r="J20">
        <v>345541</v>
      </c>
      <c r="K20">
        <v>345540</v>
      </c>
      <c r="L20">
        <v>345540</v>
      </c>
      <c r="M20">
        <v>345540</v>
      </c>
      <c r="N20" s="3">
        <f t="shared" si="0"/>
        <v>345542.8</v>
      </c>
      <c r="P20" s="3">
        <v>10</v>
      </c>
      <c r="Q20" s="3">
        <v>231</v>
      </c>
      <c r="R20" s="3">
        <v>239</v>
      </c>
    </row>
    <row r="21" spans="3:18" x14ac:dyDescent="0.35">
      <c r="C21" s="2">
        <v>1600</v>
      </c>
      <c r="D21">
        <v>368576</v>
      </c>
      <c r="E21">
        <v>368576</v>
      </c>
      <c r="F21">
        <v>368576</v>
      </c>
      <c r="G21">
        <v>368576</v>
      </c>
      <c r="H21">
        <v>368576</v>
      </c>
      <c r="I21">
        <v>368576</v>
      </c>
      <c r="J21">
        <v>368576</v>
      </c>
      <c r="K21">
        <v>368576</v>
      </c>
      <c r="L21">
        <v>368577</v>
      </c>
      <c r="M21">
        <v>368576</v>
      </c>
      <c r="N21" s="3">
        <f t="shared" si="0"/>
        <v>368576.1</v>
      </c>
      <c r="P21" s="3">
        <v>11</v>
      </c>
      <c r="Q21" s="3">
        <v>230</v>
      </c>
      <c r="R21" s="3">
        <v>241</v>
      </c>
    </row>
    <row r="22" spans="3:18" x14ac:dyDescent="0.35">
      <c r="C22" s="2">
        <v>1700</v>
      </c>
      <c r="D22">
        <v>391612</v>
      </c>
      <c r="E22">
        <v>391613</v>
      </c>
      <c r="F22">
        <v>391613</v>
      </c>
      <c r="G22">
        <v>391612</v>
      </c>
      <c r="H22">
        <v>391612</v>
      </c>
      <c r="I22">
        <v>391612</v>
      </c>
      <c r="J22">
        <v>391613</v>
      </c>
      <c r="K22">
        <v>391612</v>
      </c>
      <c r="L22">
        <v>391612</v>
      </c>
      <c r="M22">
        <v>391612</v>
      </c>
      <c r="N22" s="3">
        <f t="shared" si="0"/>
        <v>391612.3</v>
      </c>
      <c r="P22" s="3">
        <v>12</v>
      </c>
      <c r="Q22" s="3">
        <v>231</v>
      </c>
      <c r="R22" s="3">
        <v>244</v>
      </c>
    </row>
    <row r="23" spans="3:18" x14ac:dyDescent="0.35">
      <c r="C23" s="2">
        <v>1800</v>
      </c>
      <c r="D23">
        <v>414648</v>
      </c>
      <c r="E23">
        <v>414648</v>
      </c>
      <c r="F23">
        <v>414648</v>
      </c>
      <c r="G23">
        <v>414648</v>
      </c>
      <c r="H23">
        <v>414648</v>
      </c>
      <c r="I23">
        <v>414648</v>
      </c>
      <c r="J23">
        <v>414648</v>
      </c>
      <c r="K23">
        <v>414649</v>
      </c>
      <c r="L23">
        <v>414649</v>
      </c>
      <c r="M23">
        <v>414648</v>
      </c>
      <c r="N23" s="3">
        <f t="shared" si="0"/>
        <v>414648.2</v>
      </c>
      <c r="P23" s="3">
        <v>13</v>
      </c>
      <c r="Q23" s="3">
        <v>230</v>
      </c>
      <c r="R23" s="3">
        <v>240</v>
      </c>
    </row>
    <row r="24" spans="3:18" x14ac:dyDescent="0.35">
      <c r="C24" s="2">
        <v>1900</v>
      </c>
      <c r="D24">
        <v>437684</v>
      </c>
      <c r="E24">
        <v>437685</v>
      </c>
      <c r="F24">
        <v>437685</v>
      </c>
      <c r="G24">
        <v>437684</v>
      </c>
      <c r="H24">
        <v>437684</v>
      </c>
      <c r="I24">
        <v>437684</v>
      </c>
      <c r="J24">
        <v>437684</v>
      </c>
      <c r="K24">
        <v>437684</v>
      </c>
      <c r="L24">
        <v>437684</v>
      </c>
      <c r="M24">
        <v>437685</v>
      </c>
      <c r="N24" s="3">
        <f t="shared" si="0"/>
        <v>437684.3</v>
      </c>
      <c r="P24" s="3">
        <v>14</v>
      </c>
      <c r="Q24" s="3">
        <v>231</v>
      </c>
      <c r="R24" s="3">
        <v>244</v>
      </c>
    </row>
    <row r="25" spans="3:18" x14ac:dyDescent="0.35">
      <c r="C25" s="2">
        <v>2000</v>
      </c>
      <c r="D25">
        <v>460720</v>
      </c>
      <c r="E25">
        <v>460720</v>
      </c>
      <c r="F25">
        <v>460720</v>
      </c>
      <c r="G25">
        <v>460721</v>
      </c>
      <c r="H25">
        <v>460721</v>
      </c>
      <c r="I25">
        <v>460720</v>
      </c>
      <c r="J25">
        <v>460720</v>
      </c>
      <c r="K25">
        <v>460721</v>
      </c>
      <c r="L25">
        <v>460721</v>
      </c>
      <c r="M25">
        <v>460720</v>
      </c>
      <c r="N25" s="3">
        <f t="shared" si="0"/>
        <v>460720.4</v>
      </c>
      <c r="P25" s="3">
        <v>15</v>
      </c>
      <c r="Q25" s="3">
        <v>231</v>
      </c>
      <c r="R25" s="3">
        <v>241</v>
      </c>
    </row>
    <row r="26" spans="3:18" x14ac:dyDescent="0.35">
      <c r="C26" s="2">
        <v>2100</v>
      </c>
      <c r="D26">
        <v>483756</v>
      </c>
      <c r="E26">
        <v>483757</v>
      </c>
      <c r="F26">
        <v>483756</v>
      </c>
      <c r="G26">
        <v>483756</v>
      </c>
      <c r="H26">
        <v>483756</v>
      </c>
      <c r="I26">
        <v>483757</v>
      </c>
      <c r="J26">
        <v>483756</v>
      </c>
      <c r="K26">
        <v>483756</v>
      </c>
      <c r="L26">
        <v>483756</v>
      </c>
      <c r="M26">
        <v>483757</v>
      </c>
      <c r="N26" s="3">
        <f t="shared" si="0"/>
        <v>483756.3</v>
      </c>
      <c r="P26" s="3">
        <v>16</v>
      </c>
      <c r="Q26" s="3">
        <v>231</v>
      </c>
      <c r="R26" s="3">
        <v>244</v>
      </c>
    </row>
    <row r="27" spans="3:18" x14ac:dyDescent="0.35">
      <c r="C27" s="2">
        <v>2200</v>
      </c>
      <c r="D27">
        <v>506793</v>
      </c>
      <c r="E27">
        <v>506792</v>
      </c>
      <c r="F27">
        <v>506792</v>
      </c>
      <c r="G27">
        <v>506793</v>
      </c>
      <c r="H27">
        <v>506793</v>
      </c>
      <c r="I27">
        <v>506792</v>
      </c>
      <c r="J27">
        <v>506792</v>
      </c>
      <c r="K27">
        <v>506793</v>
      </c>
      <c r="L27">
        <v>506792</v>
      </c>
      <c r="M27">
        <v>506792</v>
      </c>
      <c r="N27" s="3">
        <f t="shared" si="0"/>
        <v>506792.4</v>
      </c>
      <c r="P27" s="3">
        <v>17</v>
      </c>
      <c r="Q27" s="3">
        <v>231</v>
      </c>
      <c r="R27" s="3">
        <v>243</v>
      </c>
    </row>
    <row r="28" spans="3:18" x14ac:dyDescent="0.35">
      <c r="C28" s="2">
        <v>2300</v>
      </c>
      <c r="D28">
        <v>529828</v>
      </c>
      <c r="E28">
        <v>529828</v>
      </c>
      <c r="F28">
        <v>529828</v>
      </c>
      <c r="G28">
        <v>529828</v>
      </c>
      <c r="H28">
        <v>529828</v>
      </c>
      <c r="I28">
        <v>529829</v>
      </c>
      <c r="J28">
        <v>529828</v>
      </c>
      <c r="K28">
        <v>529828</v>
      </c>
      <c r="L28">
        <v>529828</v>
      </c>
      <c r="M28">
        <v>529829</v>
      </c>
      <c r="N28" s="3">
        <f t="shared" si="0"/>
        <v>529828.19999999995</v>
      </c>
      <c r="P28" s="3">
        <v>18</v>
      </c>
      <c r="Q28" s="3">
        <v>230</v>
      </c>
      <c r="R28" s="3">
        <v>240</v>
      </c>
    </row>
    <row r="29" spans="3:18" x14ac:dyDescent="0.35">
      <c r="C29" s="2">
        <v>2400</v>
      </c>
      <c r="D29">
        <v>552865</v>
      </c>
      <c r="E29">
        <v>552864</v>
      </c>
      <c r="F29">
        <v>552864</v>
      </c>
      <c r="G29">
        <v>552865</v>
      </c>
      <c r="H29">
        <v>552865</v>
      </c>
      <c r="I29">
        <v>552864</v>
      </c>
      <c r="J29">
        <v>552864</v>
      </c>
      <c r="K29">
        <v>552864</v>
      </c>
      <c r="L29">
        <v>552864</v>
      </c>
      <c r="M29">
        <v>552864</v>
      </c>
      <c r="N29" s="3">
        <f t="shared" si="0"/>
        <v>552864.30000000005</v>
      </c>
      <c r="P29" s="3">
        <v>19</v>
      </c>
      <c r="Q29" s="3">
        <v>231</v>
      </c>
      <c r="R29" s="3">
        <v>242</v>
      </c>
    </row>
    <row r="30" spans="3:18" x14ac:dyDescent="0.35">
      <c r="C30" s="2">
        <v>2500</v>
      </c>
      <c r="D30">
        <v>575900</v>
      </c>
      <c r="E30">
        <v>575900</v>
      </c>
      <c r="F30">
        <v>575900</v>
      </c>
      <c r="G30">
        <v>575900</v>
      </c>
      <c r="H30">
        <v>575900</v>
      </c>
      <c r="I30">
        <v>575901</v>
      </c>
      <c r="J30">
        <v>575900</v>
      </c>
      <c r="K30">
        <v>575900</v>
      </c>
      <c r="L30">
        <v>575900</v>
      </c>
      <c r="M30">
        <v>575901</v>
      </c>
      <c r="N30" s="3">
        <f t="shared" si="0"/>
        <v>575900.19999999995</v>
      </c>
      <c r="P30" s="3">
        <v>20</v>
      </c>
      <c r="Q30" s="3">
        <v>230</v>
      </c>
      <c r="R30" s="3">
        <v>244</v>
      </c>
    </row>
    <row r="31" spans="3:18" x14ac:dyDescent="0.35">
      <c r="C31" s="2">
        <v>2600</v>
      </c>
      <c r="D31">
        <v>598937</v>
      </c>
      <c r="E31">
        <v>598936</v>
      </c>
      <c r="F31">
        <v>598936</v>
      </c>
      <c r="G31">
        <v>598937</v>
      </c>
      <c r="H31">
        <v>598937</v>
      </c>
      <c r="I31">
        <v>598936</v>
      </c>
      <c r="J31">
        <v>598936</v>
      </c>
      <c r="K31">
        <v>598936</v>
      </c>
      <c r="L31">
        <v>598936</v>
      </c>
      <c r="M31">
        <v>598936</v>
      </c>
      <c r="N31" s="3">
        <f t="shared" si="0"/>
        <v>598936.30000000005</v>
      </c>
      <c r="P31" s="3">
        <v>21</v>
      </c>
      <c r="Q31" s="3">
        <v>231</v>
      </c>
      <c r="R31" s="3">
        <v>240</v>
      </c>
    </row>
    <row r="32" spans="3:18" x14ac:dyDescent="0.35">
      <c r="C32" s="2">
        <v>2700</v>
      </c>
      <c r="D32">
        <v>621972</v>
      </c>
      <c r="E32">
        <v>621972</v>
      </c>
      <c r="F32">
        <v>621972</v>
      </c>
      <c r="G32">
        <v>621972</v>
      </c>
      <c r="H32">
        <v>621972</v>
      </c>
      <c r="I32">
        <v>621973</v>
      </c>
      <c r="J32">
        <v>621972</v>
      </c>
      <c r="K32">
        <v>621972</v>
      </c>
      <c r="L32">
        <v>621972</v>
      </c>
      <c r="M32">
        <v>621973</v>
      </c>
      <c r="N32" s="3">
        <f t="shared" si="0"/>
        <v>621972.19999999995</v>
      </c>
      <c r="P32" s="3">
        <v>22</v>
      </c>
      <c r="Q32" s="3">
        <v>230</v>
      </c>
      <c r="R32" s="3">
        <v>242</v>
      </c>
    </row>
    <row r="33" spans="3:18" x14ac:dyDescent="0.35">
      <c r="C33" s="2">
        <v>2800</v>
      </c>
      <c r="D33">
        <v>645009</v>
      </c>
      <c r="E33">
        <v>645008</v>
      </c>
      <c r="F33">
        <v>645008</v>
      </c>
      <c r="G33">
        <v>645009</v>
      </c>
      <c r="H33">
        <v>645009</v>
      </c>
      <c r="I33">
        <v>645008</v>
      </c>
      <c r="J33">
        <v>645008</v>
      </c>
      <c r="K33">
        <v>645008</v>
      </c>
      <c r="L33">
        <v>645008</v>
      </c>
      <c r="M33">
        <v>645008</v>
      </c>
      <c r="N33" s="3">
        <f t="shared" si="0"/>
        <v>645008.30000000005</v>
      </c>
      <c r="P33" s="3">
        <v>23</v>
      </c>
      <c r="Q33" s="3">
        <v>231</v>
      </c>
      <c r="R33" s="3">
        <v>245</v>
      </c>
    </row>
    <row r="34" spans="3:18" x14ac:dyDescent="0.35">
      <c r="C34" s="2">
        <v>2900</v>
      </c>
      <c r="D34">
        <v>668044</v>
      </c>
      <c r="E34">
        <v>668044</v>
      </c>
      <c r="F34">
        <v>668044</v>
      </c>
      <c r="G34">
        <v>668044</v>
      </c>
      <c r="H34">
        <v>668044</v>
      </c>
      <c r="I34">
        <v>668045</v>
      </c>
      <c r="J34">
        <v>668044</v>
      </c>
      <c r="K34">
        <v>668044</v>
      </c>
      <c r="L34">
        <v>668044</v>
      </c>
      <c r="M34">
        <v>668045</v>
      </c>
      <c r="N34" s="3">
        <f t="shared" si="0"/>
        <v>668044.19999999995</v>
      </c>
      <c r="P34" s="3">
        <v>24</v>
      </c>
      <c r="Q34" s="3">
        <v>231</v>
      </c>
      <c r="R34" s="3">
        <v>244</v>
      </c>
    </row>
    <row r="35" spans="3:18" x14ac:dyDescent="0.35">
      <c r="C35" s="2">
        <v>3000</v>
      </c>
      <c r="D35">
        <v>691081</v>
      </c>
      <c r="E35">
        <v>691080</v>
      </c>
      <c r="F35">
        <v>691080</v>
      </c>
      <c r="G35">
        <v>691081</v>
      </c>
      <c r="H35">
        <v>691081</v>
      </c>
      <c r="I35">
        <v>691080</v>
      </c>
      <c r="J35">
        <v>691081</v>
      </c>
      <c r="K35">
        <v>691080</v>
      </c>
      <c r="L35">
        <v>691080</v>
      </c>
      <c r="M35">
        <v>691080</v>
      </c>
      <c r="N35" s="3">
        <f t="shared" si="0"/>
        <v>691080.4</v>
      </c>
      <c r="P35" s="3">
        <v>25</v>
      </c>
      <c r="Q35" s="3">
        <v>230</v>
      </c>
      <c r="R35" s="3">
        <v>242</v>
      </c>
    </row>
    <row r="36" spans="3:18" x14ac:dyDescent="0.35">
      <c r="C36" s="2">
        <v>3100</v>
      </c>
      <c r="D36">
        <v>714116</v>
      </c>
      <c r="E36">
        <v>714116</v>
      </c>
      <c r="F36">
        <v>714116</v>
      </c>
      <c r="G36">
        <v>714116</v>
      </c>
      <c r="H36">
        <v>714116</v>
      </c>
      <c r="I36">
        <v>714117</v>
      </c>
      <c r="J36">
        <v>714116</v>
      </c>
      <c r="K36">
        <v>714116</v>
      </c>
      <c r="L36">
        <v>714116</v>
      </c>
      <c r="M36">
        <v>714117</v>
      </c>
      <c r="N36" s="3">
        <f t="shared" si="0"/>
        <v>714116.2</v>
      </c>
      <c r="P36" s="3">
        <v>26</v>
      </c>
      <c r="Q36" s="3">
        <v>231</v>
      </c>
      <c r="R36" s="3">
        <v>244</v>
      </c>
    </row>
    <row r="37" spans="3:18" x14ac:dyDescent="0.35">
      <c r="P37" s="3">
        <v>27</v>
      </c>
      <c r="Q37" s="3">
        <v>230</v>
      </c>
      <c r="R37" s="3">
        <v>242</v>
      </c>
    </row>
    <row r="38" spans="3:18" x14ac:dyDescent="0.35">
      <c r="P38" s="3">
        <v>28</v>
      </c>
      <c r="Q38" s="3">
        <v>231</v>
      </c>
      <c r="R38" s="3">
        <v>242</v>
      </c>
    </row>
    <row r="39" spans="3:18" x14ac:dyDescent="0.35">
      <c r="P39" s="3">
        <v>29</v>
      </c>
      <c r="Q39" s="3">
        <v>230</v>
      </c>
      <c r="R39" s="3">
        <v>246</v>
      </c>
    </row>
    <row r="40" spans="3:18" x14ac:dyDescent="0.35">
      <c r="P40" s="3">
        <v>30</v>
      </c>
      <c r="Q40" s="3">
        <v>231</v>
      </c>
      <c r="R40" s="3">
        <v>243</v>
      </c>
    </row>
    <row r="41" spans="3:18" x14ac:dyDescent="0.35">
      <c r="P41" s="3">
        <v>31</v>
      </c>
      <c r="Q41" s="3">
        <v>231</v>
      </c>
      <c r="R41" s="3">
        <v>244</v>
      </c>
    </row>
    <row r="42" spans="3:18" x14ac:dyDescent="0.35">
      <c r="P42" s="3">
        <v>32</v>
      </c>
      <c r="Q42" s="3">
        <v>230</v>
      </c>
      <c r="R42" s="3">
        <v>243</v>
      </c>
    </row>
    <row r="43" spans="3:18" x14ac:dyDescent="0.35">
      <c r="P43" s="3">
        <v>33</v>
      </c>
      <c r="Q43" s="3">
        <v>231</v>
      </c>
      <c r="R43" s="3">
        <v>242</v>
      </c>
    </row>
    <row r="44" spans="3:18" x14ac:dyDescent="0.35">
      <c r="P44" s="3">
        <v>34</v>
      </c>
      <c r="Q44" s="3">
        <v>230</v>
      </c>
      <c r="R44" s="3">
        <v>242</v>
      </c>
    </row>
    <row r="45" spans="3:18" x14ac:dyDescent="0.35">
      <c r="P45" s="3">
        <v>35</v>
      </c>
      <c r="Q45" s="3">
        <v>231</v>
      </c>
      <c r="R45" s="3">
        <v>242</v>
      </c>
    </row>
    <row r="46" spans="3:18" x14ac:dyDescent="0.35">
      <c r="P46" s="3">
        <v>36</v>
      </c>
      <c r="Q46" s="3">
        <v>230</v>
      </c>
      <c r="R46" s="3">
        <v>239</v>
      </c>
    </row>
    <row r="47" spans="3:18" x14ac:dyDescent="0.35">
      <c r="P47" s="3">
        <v>37</v>
      </c>
      <c r="Q47" s="3">
        <v>231</v>
      </c>
      <c r="R47" s="3">
        <v>243</v>
      </c>
    </row>
    <row r="48" spans="3:18" x14ac:dyDescent="0.35">
      <c r="P48" s="3">
        <v>38</v>
      </c>
      <c r="Q48" s="3">
        <v>231</v>
      </c>
      <c r="R48" s="3">
        <v>256</v>
      </c>
    </row>
    <row r="49" spans="16:18" x14ac:dyDescent="0.35">
      <c r="P49" s="3">
        <v>39</v>
      </c>
      <c r="Q49" s="3">
        <v>230</v>
      </c>
      <c r="R49" s="3">
        <v>242</v>
      </c>
    </row>
    <row r="50" spans="16:18" x14ac:dyDescent="0.35">
      <c r="P50" s="3">
        <v>40</v>
      </c>
      <c r="Q50" s="3">
        <v>231</v>
      </c>
      <c r="R50" s="3">
        <v>241</v>
      </c>
    </row>
    <row r="51" spans="16:18" x14ac:dyDescent="0.35">
      <c r="P51" s="3">
        <v>41</v>
      </c>
      <c r="Q51" s="3">
        <v>230</v>
      </c>
      <c r="R51" s="3">
        <v>240</v>
      </c>
    </row>
    <row r="52" spans="16:18" x14ac:dyDescent="0.35">
      <c r="P52" s="3">
        <v>42</v>
      </c>
      <c r="Q52" s="3">
        <v>231</v>
      </c>
      <c r="R52" s="3">
        <v>245</v>
      </c>
    </row>
    <row r="53" spans="16:18" x14ac:dyDescent="0.35">
      <c r="P53" s="3">
        <v>43</v>
      </c>
      <c r="Q53" s="3">
        <v>230</v>
      </c>
      <c r="R53" s="3">
        <v>244</v>
      </c>
    </row>
    <row r="54" spans="16:18" x14ac:dyDescent="0.35">
      <c r="P54" s="3">
        <v>44</v>
      </c>
      <c r="Q54" s="3">
        <v>231</v>
      </c>
      <c r="R54" s="3">
        <v>243</v>
      </c>
    </row>
    <row r="55" spans="16:18" x14ac:dyDescent="0.35">
      <c r="P55" s="3">
        <v>45</v>
      </c>
      <c r="Q55" s="3">
        <v>231</v>
      </c>
      <c r="R55" s="3">
        <v>242</v>
      </c>
    </row>
    <row r="56" spans="16:18" x14ac:dyDescent="0.35">
      <c r="P56" s="3">
        <v>46</v>
      </c>
      <c r="Q56" s="3">
        <v>230</v>
      </c>
      <c r="R56" s="3">
        <v>244</v>
      </c>
    </row>
    <row r="57" spans="16:18" x14ac:dyDescent="0.35">
      <c r="P57" s="3">
        <v>47</v>
      </c>
      <c r="Q57" s="3">
        <v>231</v>
      </c>
      <c r="R57" s="3">
        <v>241</v>
      </c>
    </row>
    <row r="58" spans="16:18" x14ac:dyDescent="0.35">
      <c r="P58" s="3">
        <v>48</v>
      </c>
      <c r="Q58" s="3">
        <v>230</v>
      </c>
      <c r="R58" s="3">
        <v>243</v>
      </c>
    </row>
    <row r="59" spans="16:18" x14ac:dyDescent="0.35">
      <c r="P59" s="3">
        <v>49</v>
      </c>
      <c r="Q59" s="3">
        <v>231</v>
      </c>
      <c r="R59" s="3">
        <v>242</v>
      </c>
    </row>
    <row r="60" spans="16:18" x14ac:dyDescent="0.35">
      <c r="P60" s="3">
        <v>50</v>
      </c>
      <c r="Q60" s="3">
        <v>230</v>
      </c>
      <c r="R60" s="3">
        <v>243</v>
      </c>
    </row>
    <row r="61" spans="16:18" x14ac:dyDescent="0.35">
      <c r="P61" s="3">
        <v>51</v>
      </c>
      <c r="Q61" s="3">
        <v>231</v>
      </c>
      <c r="R61" s="3">
        <v>243</v>
      </c>
    </row>
    <row r="62" spans="16:18" x14ac:dyDescent="0.35">
      <c r="P62" s="3">
        <v>52</v>
      </c>
      <c r="Q62" s="3">
        <v>231</v>
      </c>
      <c r="R62" s="3">
        <v>242</v>
      </c>
    </row>
    <row r="63" spans="16:18" x14ac:dyDescent="0.35">
      <c r="P63" s="3">
        <v>53</v>
      </c>
      <c r="Q63" s="3">
        <v>231</v>
      </c>
      <c r="R63" s="3">
        <v>242</v>
      </c>
    </row>
    <row r="64" spans="16:18" x14ac:dyDescent="0.35">
      <c r="P64" s="3">
        <v>54</v>
      </c>
      <c r="Q64" s="3">
        <v>231</v>
      </c>
      <c r="R64" s="3">
        <v>243</v>
      </c>
    </row>
    <row r="65" spans="16:18" x14ac:dyDescent="0.35">
      <c r="P65" s="3">
        <v>55</v>
      </c>
      <c r="Q65" s="3">
        <v>230</v>
      </c>
      <c r="R65" s="3">
        <v>240</v>
      </c>
    </row>
    <row r="66" spans="16:18" x14ac:dyDescent="0.35">
      <c r="P66" s="3">
        <v>56</v>
      </c>
      <c r="Q66" s="3">
        <v>231</v>
      </c>
      <c r="R66" s="3">
        <v>241</v>
      </c>
    </row>
    <row r="67" spans="16:18" x14ac:dyDescent="0.35">
      <c r="P67" s="3">
        <v>57</v>
      </c>
      <c r="Q67" s="3">
        <v>230</v>
      </c>
      <c r="R67" s="3">
        <v>240</v>
      </c>
    </row>
    <row r="68" spans="16:18" x14ac:dyDescent="0.35">
      <c r="P68" s="3">
        <v>58</v>
      </c>
      <c r="Q68" s="3">
        <v>231</v>
      </c>
      <c r="R68" s="3">
        <v>243</v>
      </c>
    </row>
    <row r="69" spans="16:18" x14ac:dyDescent="0.35">
      <c r="P69" s="3">
        <v>59</v>
      </c>
      <c r="Q69" s="3">
        <v>231</v>
      </c>
      <c r="R69" s="3">
        <v>240</v>
      </c>
    </row>
    <row r="70" spans="16:18" x14ac:dyDescent="0.35">
      <c r="P70" s="3">
        <v>60</v>
      </c>
      <c r="Q70" s="3">
        <v>231</v>
      </c>
      <c r="R70" s="3">
        <v>242</v>
      </c>
    </row>
    <row r="71" spans="16:18" x14ac:dyDescent="0.35">
      <c r="P71" s="3">
        <v>61</v>
      </c>
      <c r="Q71" s="3">
        <v>231</v>
      </c>
      <c r="R71" s="3">
        <v>243</v>
      </c>
    </row>
    <row r="72" spans="16:18" x14ac:dyDescent="0.35">
      <c r="P72" s="3">
        <v>62</v>
      </c>
      <c r="Q72" s="3">
        <v>230</v>
      </c>
      <c r="R72" s="3">
        <v>242</v>
      </c>
    </row>
    <row r="73" spans="16:18" x14ac:dyDescent="0.35">
      <c r="P73" s="3">
        <v>63</v>
      </c>
      <c r="Q73" s="3">
        <v>231</v>
      </c>
      <c r="R73" s="3">
        <v>243</v>
      </c>
    </row>
    <row r="74" spans="16:18" x14ac:dyDescent="0.35">
      <c r="P74" s="3">
        <v>64</v>
      </c>
      <c r="Q74" s="3">
        <v>230</v>
      </c>
      <c r="R74" s="3">
        <v>243</v>
      </c>
    </row>
    <row r="75" spans="16:18" x14ac:dyDescent="0.35">
      <c r="P75" s="3">
        <v>65</v>
      </c>
      <c r="Q75" s="3">
        <v>231</v>
      </c>
      <c r="R75" s="3">
        <v>242</v>
      </c>
    </row>
    <row r="76" spans="16:18" x14ac:dyDescent="0.35">
      <c r="P76" s="3">
        <v>66</v>
      </c>
      <c r="Q76" s="3">
        <v>230</v>
      </c>
      <c r="R76" s="3">
        <v>244</v>
      </c>
    </row>
    <row r="77" spans="16:18" x14ac:dyDescent="0.35">
      <c r="P77" s="3">
        <v>67</v>
      </c>
      <c r="Q77" s="3">
        <v>231</v>
      </c>
      <c r="R77" s="3">
        <v>240</v>
      </c>
    </row>
    <row r="78" spans="16:18" x14ac:dyDescent="0.35">
      <c r="P78" s="3">
        <v>68</v>
      </c>
      <c r="Q78" s="3">
        <v>231</v>
      </c>
      <c r="R78" s="3">
        <v>242</v>
      </c>
    </row>
    <row r="79" spans="16:18" x14ac:dyDescent="0.35">
      <c r="P79" s="3">
        <v>69</v>
      </c>
      <c r="Q79" s="3">
        <v>230</v>
      </c>
      <c r="R79" s="3">
        <v>244</v>
      </c>
    </row>
    <row r="80" spans="16:18" x14ac:dyDescent="0.35">
      <c r="P80" s="3">
        <v>70</v>
      </c>
      <c r="Q80" s="3">
        <v>231</v>
      </c>
      <c r="R80" s="3">
        <v>242</v>
      </c>
    </row>
    <row r="81" spans="16:18" x14ac:dyDescent="0.35">
      <c r="P81" s="3">
        <v>71</v>
      </c>
      <c r="Q81" s="3">
        <v>230</v>
      </c>
      <c r="R81" s="3">
        <v>241</v>
      </c>
    </row>
    <row r="82" spans="16:18" x14ac:dyDescent="0.35">
      <c r="P82" s="3">
        <v>72</v>
      </c>
      <c r="Q82" s="3">
        <v>231</v>
      </c>
      <c r="R82" s="3">
        <v>243</v>
      </c>
    </row>
    <row r="83" spans="16:18" x14ac:dyDescent="0.35">
      <c r="P83" s="3">
        <v>73</v>
      </c>
      <c r="Q83" s="3">
        <v>230</v>
      </c>
      <c r="R83" s="3">
        <v>246</v>
      </c>
    </row>
    <row r="84" spans="16:18" x14ac:dyDescent="0.35">
      <c r="P84" s="3">
        <v>74</v>
      </c>
      <c r="Q84" s="3">
        <v>231</v>
      </c>
      <c r="R84" s="3">
        <v>241</v>
      </c>
    </row>
    <row r="85" spans="16:18" x14ac:dyDescent="0.35">
      <c r="P85" s="3">
        <v>75</v>
      </c>
      <c r="Q85" s="3">
        <v>231</v>
      </c>
      <c r="R85" s="3">
        <v>242</v>
      </c>
    </row>
    <row r="86" spans="16:18" x14ac:dyDescent="0.35">
      <c r="P86" s="3">
        <v>76</v>
      </c>
      <c r="Q86" s="3">
        <v>230</v>
      </c>
      <c r="R86" s="3">
        <v>242</v>
      </c>
    </row>
    <row r="87" spans="16:18" x14ac:dyDescent="0.35">
      <c r="P87" s="3">
        <v>77</v>
      </c>
      <c r="Q87" s="3">
        <v>231</v>
      </c>
      <c r="R87" s="3">
        <v>242</v>
      </c>
    </row>
    <row r="88" spans="16:18" x14ac:dyDescent="0.35">
      <c r="P88" s="3">
        <v>78</v>
      </c>
      <c r="Q88" s="3">
        <v>230</v>
      </c>
      <c r="R88" s="3">
        <v>241</v>
      </c>
    </row>
    <row r="89" spans="16:18" x14ac:dyDescent="0.35">
      <c r="P89" s="3">
        <v>79</v>
      </c>
      <c r="Q89" s="3">
        <v>231</v>
      </c>
      <c r="R89" s="3">
        <v>246</v>
      </c>
    </row>
    <row r="90" spans="16:18" x14ac:dyDescent="0.35">
      <c r="P90" s="3">
        <v>80</v>
      </c>
      <c r="Q90" s="3">
        <v>230</v>
      </c>
      <c r="R90" s="3">
        <v>242</v>
      </c>
    </row>
    <row r="91" spans="16:18" x14ac:dyDescent="0.35">
      <c r="P91" s="3">
        <v>81</v>
      </c>
      <c r="Q91" s="3">
        <v>231</v>
      </c>
      <c r="R91" s="3">
        <v>241</v>
      </c>
    </row>
    <row r="92" spans="16:18" x14ac:dyDescent="0.35">
      <c r="P92" s="3">
        <v>82</v>
      </c>
      <c r="Q92" s="3">
        <v>231</v>
      </c>
      <c r="R92" s="3">
        <v>249</v>
      </c>
    </row>
    <row r="93" spans="16:18" x14ac:dyDescent="0.35">
      <c r="P93" s="3">
        <v>83</v>
      </c>
      <c r="Q93" s="3">
        <v>230</v>
      </c>
      <c r="R93" s="3">
        <v>241</v>
      </c>
    </row>
    <row r="94" spans="16:18" x14ac:dyDescent="0.35">
      <c r="P94" s="3">
        <v>84</v>
      </c>
      <c r="Q94" s="3">
        <v>231</v>
      </c>
      <c r="R94" s="3">
        <v>240</v>
      </c>
    </row>
    <row r="95" spans="16:18" x14ac:dyDescent="0.35">
      <c r="P95" s="3">
        <v>85</v>
      </c>
      <c r="Q95" s="3">
        <v>230</v>
      </c>
      <c r="R95" s="3">
        <v>243</v>
      </c>
    </row>
    <row r="96" spans="16:18" x14ac:dyDescent="0.35">
      <c r="P96" s="3">
        <v>86</v>
      </c>
      <c r="Q96" s="3">
        <v>231</v>
      </c>
      <c r="R96" s="3">
        <v>240</v>
      </c>
    </row>
    <row r="97" spans="16:18" x14ac:dyDescent="0.35">
      <c r="P97" s="3">
        <v>87</v>
      </c>
      <c r="Q97" s="3">
        <v>230</v>
      </c>
      <c r="R97" s="3">
        <v>242</v>
      </c>
    </row>
    <row r="98" spans="16:18" x14ac:dyDescent="0.35">
      <c r="P98" s="3">
        <v>88</v>
      </c>
      <c r="Q98" s="3">
        <v>231</v>
      </c>
      <c r="R98" s="3">
        <v>243</v>
      </c>
    </row>
    <row r="99" spans="16:18" x14ac:dyDescent="0.35">
      <c r="P99" s="3">
        <v>89</v>
      </c>
      <c r="Q99" s="3">
        <v>231</v>
      </c>
      <c r="R99" s="3">
        <v>241</v>
      </c>
    </row>
    <row r="100" spans="16:18" x14ac:dyDescent="0.35">
      <c r="P100" s="3">
        <v>90</v>
      </c>
      <c r="Q100" s="3">
        <v>231</v>
      </c>
      <c r="R100" s="3">
        <v>243</v>
      </c>
    </row>
    <row r="101" spans="16:18" x14ac:dyDescent="0.35">
      <c r="P101" s="3">
        <v>91</v>
      </c>
      <c r="Q101" s="3">
        <v>231</v>
      </c>
      <c r="R101" s="3">
        <v>243</v>
      </c>
    </row>
    <row r="102" spans="16:18" x14ac:dyDescent="0.35">
      <c r="P102" s="3">
        <v>92</v>
      </c>
      <c r="Q102" s="3">
        <v>230</v>
      </c>
      <c r="R102" s="3">
        <v>243</v>
      </c>
    </row>
    <row r="103" spans="16:18" x14ac:dyDescent="0.35">
      <c r="P103" s="3">
        <v>93</v>
      </c>
      <c r="Q103" s="3">
        <v>231</v>
      </c>
      <c r="R103" s="3">
        <v>243</v>
      </c>
    </row>
    <row r="104" spans="16:18" x14ac:dyDescent="0.35">
      <c r="P104" s="3">
        <v>94</v>
      </c>
      <c r="Q104" s="3">
        <v>230</v>
      </c>
      <c r="R104" s="3">
        <v>243</v>
      </c>
    </row>
    <row r="105" spans="16:18" x14ac:dyDescent="0.35">
      <c r="P105" s="3">
        <v>95</v>
      </c>
      <c r="Q105" s="3">
        <v>231</v>
      </c>
      <c r="R105" s="3">
        <v>242</v>
      </c>
    </row>
    <row r="106" spans="16:18" x14ac:dyDescent="0.35">
      <c r="P106" s="3">
        <v>96</v>
      </c>
      <c r="Q106" s="3">
        <v>231</v>
      </c>
      <c r="R106" s="3">
        <v>242</v>
      </c>
    </row>
    <row r="107" spans="16:18" x14ac:dyDescent="0.35">
      <c r="P107" s="3">
        <v>97</v>
      </c>
      <c r="Q107" s="3">
        <v>231</v>
      </c>
      <c r="R107" s="3">
        <v>241</v>
      </c>
    </row>
    <row r="108" spans="16:18" x14ac:dyDescent="0.35">
      <c r="P108" s="3">
        <v>98</v>
      </c>
      <c r="Q108" s="3">
        <v>231</v>
      </c>
      <c r="R108" s="3">
        <v>243</v>
      </c>
    </row>
    <row r="109" spans="16:18" x14ac:dyDescent="0.35">
      <c r="P109" s="3">
        <v>99</v>
      </c>
      <c r="Q109" s="3">
        <v>230</v>
      </c>
      <c r="R109" s="3">
        <v>243</v>
      </c>
    </row>
    <row r="110" spans="16:18" x14ac:dyDescent="0.35">
      <c r="P110" s="3">
        <v>100</v>
      </c>
      <c r="Q110" s="3">
        <v>231</v>
      </c>
      <c r="R110" s="3">
        <v>241</v>
      </c>
    </row>
    <row r="111" spans="16:18" x14ac:dyDescent="0.35">
      <c r="Q111">
        <f>AVERAGE(Q11:Q110)</f>
        <v>231.47</v>
      </c>
      <c r="R111">
        <f>AVERAGE(R11:R110)</f>
        <v>243.27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EEBF-AD84-4204-B99B-B3506BE5A840}">
  <dimension ref="E3:U110"/>
  <sheetViews>
    <sheetView workbookViewId="0">
      <selection activeCell="I2" sqref="I2"/>
    </sheetView>
  </sheetViews>
  <sheetFormatPr defaultRowHeight="14.5" x14ac:dyDescent="0.35"/>
  <cols>
    <col min="20" max="20" width="15.54296875" customWidth="1"/>
    <col min="21" max="21" width="16.36328125" customWidth="1"/>
  </cols>
  <sheetData>
    <row r="3" spans="5:21" x14ac:dyDescent="0.35">
      <c r="E3" s="5" t="s">
        <v>71</v>
      </c>
    </row>
    <row r="4" spans="5:21" x14ac:dyDescent="0.35">
      <c r="F4" s="5" t="s">
        <v>81</v>
      </c>
      <c r="S4" s="5"/>
    </row>
    <row r="5" spans="5:21" x14ac:dyDescent="0.35">
      <c r="E5" s="2" t="s">
        <v>1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4">
        <v>10</v>
      </c>
      <c r="P5" s="2" t="s">
        <v>2</v>
      </c>
      <c r="S5" s="5"/>
    </row>
    <row r="6" spans="5:21" x14ac:dyDescent="0.35">
      <c r="E6" s="2">
        <v>0</v>
      </c>
      <c r="F6">
        <v>2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 s="3">
        <f>AVERAGE(F6:O6)</f>
        <v>0.5</v>
      </c>
      <c r="S6" s="5"/>
    </row>
    <row r="7" spans="5:21" x14ac:dyDescent="0.35">
      <c r="E7" s="2">
        <v>100</v>
      </c>
      <c r="F7">
        <v>9500</v>
      </c>
      <c r="G7">
        <v>9500</v>
      </c>
      <c r="H7">
        <v>9580</v>
      </c>
      <c r="I7">
        <v>9562</v>
      </c>
      <c r="J7">
        <v>9490</v>
      </c>
      <c r="K7">
        <v>9576</v>
      </c>
      <c r="L7">
        <v>9498</v>
      </c>
      <c r="M7">
        <v>9496</v>
      </c>
      <c r="N7">
        <v>9490</v>
      </c>
      <c r="O7">
        <v>9490</v>
      </c>
      <c r="P7" s="3">
        <f t="shared" ref="P7:P37" si="0">AVERAGE(F7:O7)</f>
        <v>9518.2000000000007</v>
      </c>
      <c r="S7" s="3" t="s">
        <v>35</v>
      </c>
      <c r="T7" s="3"/>
      <c r="U7" s="3"/>
    </row>
    <row r="8" spans="5:21" x14ac:dyDescent="0.35">
      <c r="E8" s="2">
        <v>200</v>
      </c>
      <c r="F8">
        <v>18913</v>
      </c>
      <c r="G8">
        <v>18913</v>
      </c>
      <c r="H8">
        <v>18913</v>
      </c>
      <c r="I8">
        <v>18914</v>
      </c>
      <c r="J8">
        <v>18914</v>
      </c>
      <c r="K8">
        <v>18913</v>
      </c>
      <c r="L8">
        <v>18914</v>
      </c>
      <c r="M8">
        <v>18913</v>
      </c>
      <c r="N8">
        <v>18913</v>
      </c>
      <c r="O8">
        <v>18915</v>
      </c>
      <c r="P8" s="3">
        <f t="shared" si="0"/>
        <v>18913.5</v>
      </c>
      <c r="S8" s="3"/>
      <c r="T8" s="3" t="s">
        <v>36</v>
      </c>
      <c r="U8" s="3" t="s">
        <v>37</v>
      </c>
    </row>
    <row r="9" spans="5:21" x14ac:dyDescent="0.35">
      <c r="E9" s="2">
        <v>300</v>
      </c>
      <c r="F9">
        <v>28369</v>
      </c>
      <c r="G9">
        <v>28368</v>
      </c>
      <c r="H9">
        <v>28953</v>
      </c>
      <c r="I9">
        <v>28369</v>
      </c>
      <c r="J9">
        <v>28370</v>
      </c>
      <c r="K9">
        <v>28369</v>
      </c>
      <c r="L9">
        <v>28369</v>
      </c>
      <c r="M9">
        <v>28369</v>
      </c>
      <c r="N9">
        <v>28369</v>
      </c>
      <c r="O9">
        <v>28369</v>
      </c>
      <c r="P9" s="3">
        <f t="shared" si="0"/>
        <v>28427.4</v>
      </c>
      <c r="S9" s="2" t="s">
        <v>1</v>
      </c>
      <c r="T9" s="2" t="s">
        <v>34</v>
      </c>
      <c r="U9" s="2" t="s">
        <v>34</v>
      </c>
    </row>
    <row r="10" spans="5:21" x14ac:dyDescent="0.35">
      <c r="E10" s="2">
        <v>400</v>
      </c>
      <c r="F10">
        <v>37825</v>
      </c>
      <c r="G10">
        <v>37824</v>
      </c>
      <c r="H10">
        <v>38010</v>
      </c>
      <c r="I10">
        <v>37825</v>
      </c>
      <c r="J10">
        <v>37824</v>
      </c>
      <c r="K10">
        <v>37824</v>
      </c>
      <c r="L10">
        <v>37825</v>
      </c>
      <c r="M10">
        <v>37824</v>
      </c>
      <c r="N10">
        <v>37824</v>
      </c>
      <c r="O10">
        <v>37825</v>
      </c>
      <c r="P10" s="3">
        <f t="shared" si="0"/>
        <v>37843</v>
      </c>
      <c r="S10" s="3">
        <v>1</v>
      </c>
      <c r="T10" s="3">
        <v>109</v>
      </c>
      <c r="U10" s="3">
        <v>107</v>
      </c>
    </row>
    <row r="11" spans="5:21" x14ac:dyDescent="0.35">
      <c r="E11" s="2">
        <v>500</v>
      </c>
      <c r="F11">
        <v>47280</v>
      </c>
      <c r="G11">
        <v>47281</v>
      </c>
      <c r="H11">
        <v>47281</v>
      </c>
      <c r="I11">
        <v>47280</v>
      </c>
      <c r="J11">
        <v>47280</v>
      </c>
      <c r="K11">
        <v>47280</v>
      </c>
      <c r="L11">
        <v>47381</v>
      </c>
      <c r="M11">
        <v>47280</v>
      </c>
      <c r="N11">
        <v>47378</v>
      </c>
      <c r="O11">
        <v>47280</v>
      </c>
      <c r="P11" s="3">
        <f t="shared" si="0"/>
        <v>47300.1</v>
      </c>
      <c r="S11" s="3">
        <v>2</v>
      </c>
      <c r="T11" s="3">
        <v>94</v>
      </c>
      <c r="U11" s="3">
        <v>99</v>
      </c>
    </row>
    <row r="12" spans="5:21" x14ac:dyDescent="0.35">
      <c r="E12" s="2">
        <v>600</v>
      </c>
      <c r="F12">
        <v>56737</v>
      </c>
      <c r="G12">
        <v>56736</v>
      </c>
      <c r="H12">
        <v>56736</v>
      </c>
      <c r="I12">
        <v>56736</v>
      </c>
      <c r="J12">
        <v>56737</v>
      </c>
      <c r="K12">
        <v>56736</v>
      </c>
      <c r="L12">
        <v>56737</v>
      </c>
      <c r="M12">
        <v>56737</v>
      </c>
      <c r="N12">
        <v>56738</v>
      </c>
      <c r="O12">
        <v>56736</v>
      </c>
      <c r="P12" s="3">
        <f t="shared" si="0"/>
        <v>56736.6</v>
      </c>
      <c r="S12" s="3">
        <v>3</v>
      </c>
      <c r="T12" s="3">
        <v>95</v>
      </c>
      <c r="U12" s="3">
        <v>96</v>
      </c>
    </row>
    <row r="13" spans="5:21" x14ac:dyDescent="0.35">
      <c r="E13" s="2">
        <v>700</v>
      </c>
      <c r="F13">
        <v>66192</v>
      </c>
      <c r="G13">
        <v>66192</v>
      </c>
      <c r="H13">
        <v>66192</v>
      </c>
      <c r="I13">
        <v>66193</v>
      </c>
      <c r="J13">
        <v>66192</v>
      </c>
      <c r="K13">
        <v>66193</v>
      </c>
      <c r="L13">
        <v>66192</v>
      </c>
      <c r="M13">
        <v>66192</v>
      </c>
      <c r="N13">
        <v>66193</v>
      </c>
      <c r="O13">
        <v>66193</v>
      </c>
      <c r="P13" s="3">
        <f t="shared" si="0"/>
        <v>66192.399999999994</v>
      </c>
      <c r="S13" s="3">
        <v>4</v>
      </c>
      <c r="T13" s="3">
        <v>95</v>
      </c>
      <c r="U13" s="3">
        <v>98</v>
      </c>
    </row>
    <row r="14" spans="5:21" x14ac:dyDescent="0.35">
      <c r="E14" s="2">
        <v>800</v>
      </c>
      <c r="F14">
        <v>75648</v>
      </c>
      <c r="G14">
        <v>75648</v>
      </c>
      <c r="H14">
        <v>75648</v>
      </c>
      <c r="I14">
        <v>75648</v>
      </c>
      <c r="J14">
        <v>75679</v>
      </c>
      <c r="K14">
        <v>75648</v>
      </c>
      <c r="L14">
        <v>75648</v>
      </c>
      <c r="M14">
        <v>75648</v>
      </c>
      <c r="N14">
        <v>75648</v>
      </c>
      <c r="O14">
        <v>75648</v>
      </c>
      <c r="P14" s="3">
        <f t="shared" si="0"/>
        <v>75651.100000000006</v>
      </c>
      <c r="S14" s="3">
        <v>5</v>
      </c>
      <c r="T14" s="3">
        <v>94</v>
      </c>
      <c r="U14" s="3">
        <v>97</v>
      </c>
    </row>
    <row r="15" spans="5:21" x14ac:dyDescent="0.35">
      <c r="E15" s="2">
        <v>900</v>
      </c>
      <c r="F15">
        <v>85104</v>
      </c>
      <c r="G15">
        <v>85104</v>
      </c>
      <c r="H15">
        <v>85104</v>
      </c>
      <c r="I15">
        <v>85105</v>
      </c>
      <c r="J15">
        <v>85106</v>
      </c>
      <c r="K15">
        <v>85104</v>
      </c>
      <c r="L15">
        <v>85104</v>
      </c>
      <c r="M15">
        <v>85105</v>
      </c>
      <c r="N15">
        <v>85104</v>
      </c>
      <c r="O15">
        <v>85104</v>
      </c>
      <c r="P15" s="3">
        <f t="shared" si="0"/>
        <v>85104.4</v>
      </c>
      <c r="S15" s="3">
        <v>6</v>
      </c>
      <c r="T15" s="3">
        <v>95</v>
      </c>
      <c r="U15" s="3">
        <v>104</v>
      </c>
    </row>
    <row r="16" spans="5:21" x14ac:dyDescent="0.35">
      <c r="E16" s="2">
        <v>1000</v>
      </c>
      <c r="F16">
        <v>94560</v>
      </c>
      <c r="G16">
        <v>94561</v>
      </c>
      <c r="H16">
        <v>94561</v>
      </c>
      <c r="I16">
        <v>94560</v>
      </c>
      <c r="J16">
        <v>94561</v>
      </c>
      <c r="K16">
        <v>94561</v>
      </c>
      <c r="L16">
        <v>94560</v>
      </c>
      <c r="M16">
        <v>94560</v>
      </c>
      <c r="N16">
        <v>94560</v>
      </c>
      <c r="O16">
        <v>94561</v>
      </c>
      <c r="P16" s="3">
        <f t="shared" si="0"/>
        <v>94560.5</v>
      </c>
      <c r="S16" s="3">
        <v>7</v>
      </c>
      <c r="T16" s="3">
        <v>95</v>
      </c>
      <c r="U16" s="3">
        <v>96</v>
      </c>
    </row>
    <row r="17" spans="5:21" x14ac:dyDescent="0.35">
      <c r="E17" s="2">
        <v>1100</v>
      </c>
      <c r="F17">
        <v>104017</v>
      </c>
      <c r="G17">
        <v>104016</v>
      </c>
      <c r="H17">
        <v>104016</v>
      </c>
      <c r="I17">
        <v>104016</v>
      </c>
      <c r="J17">
        <v>104016</v>
      </c>
      <c r="K17">
        <v>104016</v>
      </c>
      <c r="L17">
        <v>104017</v>
      </c>
      <c r="M17">
        <v>104017</v>
      </c>
      <c r="N17">
        <v>104016</v>
      </c>
      <c r="O17">
        <v>104016</v>
      </c>
      <c r="P17" s="3">
        <f t="shared" si="0"/>
        <v>104016.3</v>
      </c>
      <c r="S17" s="3">
        <v>8</v>
      </c>
      <c r="T17" s="3">
        <v>95</v>
      </c>
      <c r="U17" s="3">
        <v>98</v>
      </c>
    </row>
    <row r="18" spans="5:21" x14ac:dyDescent="0.35">
      <c r="E18" s="2">
        <v>1200</v>
      </c>
      <c r="F18">
        <v>113472</v>
      </c>
      <c r="G18">
        <v>113472</v>
      </c>
      <c r="H18">
        <v>113472</v>
      </c>
      <c r="I18">
        <v>113473</v>
      </c>
      <c r="J18">
        <v>113472</v>
      </c>
      <c r="K18">
        <v>113472</v>
      </c>
      <c r="L18">
        <v>113472</v>
      </c>
      <c r="M18">
        <v>113472</v>
      </c>
      <c r="N18">
        <v>113473</v>
      </c>
      <c r="O18">
        <v>113473</v>
      </c>
      <c r="P18" s="3">
        <f t="shared" si="0"/>
        <v>113472.3</v>
      </c>
      <c r="S18" s="3">
        <v>9</v>
      </c>
      <c r="T18" s="3">
        <v>95</v>
      </c>
      <c r="U18" s="3">
        <v>98</v>
      </c>
    </row>
    <row r="19" spans="5:21" x14ac:dyDescent="0.35">
      <c r="E19" s="2">
        <v>1300</v>
      </c>
      <c r="F19">
        <v>122928</v>
      </c>
      <c r="G19">
        <v>122929</v>
      </c>
      <c r="H19">
        <v>122929</v>
      </c>
      <c r="I19">
        <v>122928</v>
      </c>
      <c r="J19">
        <v>122928</v>
      </c>
      <c r="K19">
        <v>122928</v>
      </c>
      <c r="L19">
        <v>122928</v>
      </c>
      <c r="M19">
        <v>122928</v>
      </c>
      <c r="N19">
        <v>122928</v>
      </c>
      <c r="O19">
        <v>122928</v>
      </c>
      <c r="P19" s="3">
        <f t="shared" si="0"/>
        <v>122928.2</v>
      </c>
      <c r="S19" s="3">
        <v>10</v>
      </c>
      <c r="T19" s="3">
        <v>95</v>
      </c>
      <c r="U19" s="3">
        <v>97</v>
      </c>
    </row>
    <row r="20" spans="5:21" x14ac:dyDescent="0.35">
      <c r="E20" s="2">
        <v>1400</v>
      </c>
      <c r="F20">
        <v>132384</v>
      </c>
      <c r="G20">
        <v>132384</v>
      </c>
      <c r="H20">
        <v>132384</v>
      </c>
      <c r="I20">
        <v>132385</v>
      </c>
      <c r="J20">
        <v>132384</v>
      </c>
      <c r="K20">
        <v>132384</v>
      </c>
      <c r="L20">
        <v>132384</v>
      </c>
      <c r="M20">
        <v>132385</v>
      </c>
      <c r="N20">
        <v>132384</v>
      </c>
      <c r="O20">
        <v>132384</v>
      </c>
      <c r="P20" s="3">
        <f t="shared" si="0"/>
        <v>132384.20000000001</v>
      </c>
      <c r="S20" s="3">
        <v>11</v>
      </c>
      <c r="T20" s="3">
        <v>95</v>
      </c>
      <c r="U20" s="3">
        <v>99</v>
      </c>
    </row>
    <row r="21" spans="5:21" x14ac:dyDescent="0.35">
      <c r="E21" s="2">
        <v>1500</v>
      </c>
      <c r="F21">
        <v>141840</v>
      </c>
      <c r="G21">
        <v>141841</v>
      </c>
      <c r="H21">
        <v>141841</v>
      </c>
      <c r="I21">
        <v>141840</v>
      </c>
      <c r="J21">
        <v>141841</v>
      </c>
      <c r="K21">
        <v>141841</v>
      </c>
      <c r="L21">
        <v>141840</v>
      </c>
      <c r="M21">
        <v>141840</v>
      </c>
      <c r="N21">
        <v>141840</v>
      </c>
      <c r="O21">
        <v>141841</v>
      </c>
      <c r="P21" s="3">
        <f t="shared" si="0"/>
        <v>141840.5</v>
      </c>
      <c r="S21" s="3">
        <v>12</v>
      </c>
      <c r="T21" s="3">
        <v>95</v>
      </c>
      <c r="U21" s="3">
        <v>98</v>
      </c>
    </row>
    <row r="22" spans="5:21" x14ac:dyDescent="0.35">
      <c r="E22" s="2">
        <v>1600</v>
      </c>
      <c r="F22">
        <v>151297</v>
      </c>
      <c r="G22">
        <v>151296</v>
      </c>
      <c r="H22">
        <v>151296</v>
      </c>
      <c r="I22">
        <v>151296</v>
      </c>
      <c r="J22">
        <v>151296</v>
      </c>
      <c r="K22">
        <v>151296</v>
      </c>
      <c r="L22">
        <v>151297</v>
      </c>
      <c r="M22">
        <v>151297</v>
      </c>
      <c r="N22">
        <v>151296</v>
      </c>
      <c r="O22">
        <v>151296</v>
      </c>
      <c r="P22" s="3">
        <f t="shared" si="0"/>
        <v>151296.29999999999</v>
      </c>
      <c r="S22" s="3">
        <v>13</v>
      </c>
      <c r="T22" s="3">
        <v>94</v>
      </c>
      <c r="U22" s="3">
        <v>95</v>
      </c>
    </row>
    <row r="23" spans="5:21" x14ac:dyDescent="0.35">
      <c r="E23" s="2">
        <v>1700</v>
      </c>
      <c r="F23">
        <v>160752</v>
      </c>
      <c r="G23">
        <v>160752</v>
      </c>
      <c r="H23">
        <v>160752</v>
      </c>
      <c r="I23">
        <v>160752</v>
      </c>
      <c r="J23">
        <v>160753</v>
      </c>
      <c r="K23">
        <v>160753</v>
      </c>
      <c r="L23">
        <v>160752</v>
      </c>
      <c r="M23">
        <v>160752</v>
      </c>
      <c r="N23">
        <v>160752</v>
      </c>
      <c r="O23">
        <v>160753</v>
      </c>
      <c r="P23" s="3">
        <f t="shared" si="0"/>
        <v>160752.29999999999</v>
      </c>
      <c r="S23" s="3">
        <v>14</v>
      </c>
      <c r="T23" s="3">
        <v>95</v>
      </c>
      <c r="U23" s="3">
        <v>97</v>
      </c>
    </row>
    <row r="24" spans="5:21" x14ac:dyDescent="0.35">
      <c r="E24" s="2">
        <v>1800</v>
      </c>
      <c r="F24">
        <v>170209</v>
      </c>
      <c r="G24">
        <v>170208</v>
      </c>
      <c r="H24">
        <v>170208</v>
      </c>
      <c r="I24">
        <v>170208</v>
      </c>
      <c r="J24">
        <v>170208</v>
      </c>
      <c r="K24">
        <v>170208</v>
      </c>
      <c r="L24">
        <v>170209</v>
      </c>
      <c r="M24">
        <v>170208</v>
      </c>
      <c r="N24">
        <v>170208</v>
      </c>
      <c r="O24">
        <v>170208</v>
      </c>
      <c r="P24" s="3">
        <f t="shared" si="0"/>
        <v>170208.2</v>
      </c>
      <c r="S24" s="3">
        <v>15</v>
      </c>
      <c r="T24" s="3">
        <v>95</v>
      </c>
      <c r="U24" s="3">
        <v>98</v>
      </c>
    </row>
    <row r="25" spans="5:21" x14ac:dyDescent="0.35">
      <c r="E25" s="2">
        <v>1900</v>
      </c>
      <c r="F25">
        <v>179664</v>
      </c>
      <c r="G25">
        <v>179664</v>
      </c>
      <c r="H25">
        <v>179664</v>
      </c>
      <c r="I25">
        <v>179665</v>
      </c>
      <c r="J25">
        <v>179664</v>
      </c>
      <c r="K25">
        <v>179664</v>
      </c>
      <c r="L25">
        <v>179664</v>
      </c>
      <c r="M25">
        <v>179664</v>
      </c>
      <c r="N25">
        <v>179665</v>
      </c>
      <c r="O25">
        <v>179664</v>
      </c>
      <c r="P25" s="3">
        <f t="shared" si="0"/>
        <v>179664.2</v>
      </c>
      <c r="S25" s="3">
        <v>16</v>
      </c>
      <c r="T25" s="3">
        <v>94</v>
      </c>
      <c r="U25" s="3">
        <v>97</v>
      </c>
    </row>
    <row r="26" spans="5:21" x14ac:dyDescent="0.35">
      <c r="E26" s="2">
        <v>2000</v>
      </c>
      <c r="F26">
        <v>189120</v>
      </c>
      <c r="G26">
        <v>189120</v>
      </c>
      <c r="H26">
        <v>189120</v>
      </c>
      <c r="I26">
        <v>189120</v>
      </c>
      <c r="J26">
        <v>189120</v>
      </c>
      <c r="K26">
        <v>189120</v>
      </c>
      <c r="L26">
        <v>189120</v>
      </c>
      <c r="M26">
        <v>189120</v>
      </c>
      <c r="N26">
        <v>189120</v>
      </c>
      <c r="O26">
        <v>189120</v>
      </c>
      <c r="P26" s="3">
        <f t="shared" si="0"/>
        <v>189120</v>
      </c>
      <c r="S26" s="3">
        <v>17</v>
      </c>
      <c r="T26" s="3">
        <v>95</v>
      </c>
      <c r="U26" s="3">
        <v>97</v>
      </c>
    </row>
    <row r="27" spans="5:21" x14ac:dyDescent="0.35">
      <c r="E27" s="2">
        <v>2100</v>
      </c>
      <c r="F27">
        <v>198576</v>
      </c>
      <c r="G27">
        <v>198576</v>
      </c>
      <c r="H27">
        <v>198576</v>
      </c>
      <c r="I27">
        <v>198577</v>
      </c>
      <c r="J27">
        <v>198576</v>
      </c>
      <c r="K27">
        <v>198576</v>
      </c>
      <c r="L27">
        <v>198576</v>
      </c>
      <c r="M27">
        <v>198576</v>
      </c>
      <c r="N27">
        <v>198606</v>
      </c>
      <c r="O27">
        <v>198576</v>
      </c>
      <c r="P27" s="3">
        <f t="shared" si="0"/>
        <v>198579.1</v>
      </c>
      <c r="S27" s="3">
        <v>18</v>
      </c>
      <c r="T27" s="3">
        <v>95</v>
      </c>
      <c r="U27" s="3">
        <v>98</v>
      </c>
    </row>
    <row r="28" spans="5:21" x14ac:dyDescent="0.35">
      <c r="E28" s="2">
        <v>2200</v>
      </c>
      <c r="F28">
        <v>208032</v>
      </c>
      <c r="G28">
        <v>208033</v>
      </c>
      <c r="H28">
        <v>208033</v>
      </c>
      <c r="I28">
        <v>208032</v>
      </c>
      <c r="J28">
        <v>208032</v>
      </c>
      <c r="K28">
        <v>208032</v>
      </c>
      <c r="L28">
        <v>208032</v>
      </c>
      <c r="M28">
        <v>208032</v>
      </c>
      <c r="N28">
        <v>208034</v>
      </c>
      <c r="O28">
        <v>208032</v>
      </c>
      <c r="P28" s="3">
        <f t="shared" si="0"/>
        <v>208032.4</v>
      </c>
      <c r="S28" s="3">
        <v>19</v>
      </c>
      <c r="T28" s="3">
        <v>95</v>
      </c>
      <c r="U28" s="3">
        <v>98</v>
      </c>
    </row>
    <row r="29" spans="5:21" x14ac:dyDescent="0.35">
      <c r="E29" s="2">
        <v>2300</v>
      </c>
      <c r="F29">
        <v>217489</v>
      </c>
      <c r="G29">
        <v>217488</v>
      </c>
      <c r="H29">
        <v>217488</v>
      </c>
      <c r="I29">
        <v>217488</v>
      </c>
      <c r="J29">
        <v>217488</v>
      </c>
      <c r="K29">
        <v>217488</v>
      </c>
      <c r="L29">
        <v>217516</v>
      </c>
      <c r="M29">
        <v>217516</v>
      </c>
      <c r="N29">
        <v>217489</v>
      </c>
      <c r="O29">
        <v>217488</v>
      </c>
      <c r="P29" s="3">
        <f t="shared" si="0"/>
        <v>217493.8</v>
      </c>
      <c r="S29" s="3">
        <v>20</v>
      </c>
      <c r="T29" s="3">
        <v>95</v>
      </c>
      <c r="U29" s="3">
        <v>98</v>
      </c>
    </row>
    <row r="30" spans="5:21" x14ac:dyDescent="0.35">
      <c r="E30" s="2">
        <v>2400</v>
      </c>
      <c r="F30">
        <v>226944</v>
      </c>
      <c r="G30">
        <v>226945</v>
      </c>
      <c r="H30">
        <v>226945</v>
      </c>
      <c r="I30">
        <v>226944</v>
      </c>
      <c r="J30">
        <v>226945</v>
      </c>
      <c r="K30">
        <v>226945</v>
      </c>
      <c r="L30">
        <v>226945</v>
      </c>
      <c r="M30">
        <v>226945</v>
      </c>
      <c r="N30">
        <v>226944</v>
      </c>
      <c r="O30">
        <v>226945</v>
      </c>
      <c r="P30" s="3">
        <f t="shared" si="0"/>
        <v>226944.7</v>
      </c>
      <c r="S30" s="3">
        <v>21</v>
      </c>
      <c r="T30" s="3">
        <v>95</v>
      </c>
      <c r="U30" s="3">
        <v>97</v>
      </c>
    </row>
    <row r="31" spans="5:21" x14ac:dyDescent="0.35">
      <c r="E31" s="2">
        <v>2500</v>
      </c>
      <c r="F31">
        <v>236401</v>
      </c>
      <c r="G31">
        <v>236400</v>
      </c>
      <c r="H31">
        <v>236400</v>
      </c>
      <c r="I31">
        <v>236400</v>
      </c>
      <c r="J31">
        <v>236400</v>
      </c>
      <c r="K31">
        <v>236400</v>
      </c>
      <c r="L31">
        <v>236400</v>
      </c>
      <c r="M31">
        <v>236401</v>
      </c>
      <c r="N31">
        <v>236400</v>
      </c>
      <c r="O31">
        <v>236400</v>
      </c>
      <c r="P31" s="3">
        <f t="shared" si="0"/>
        <v>236400.2</v>
      </c>
      <c r="S31" s="3">
        <v>22</v>
      </c>
      <c r="T31" s="3">
        <v>95</v>
      </c>
      <c r="U31" s="3">
        <v>96</v>
      </c>
    </row>
    <row r="32" spans="5:21" x14ac:dyDescent="0.35">
      <c r="E32" s="2">
        <v>2600</v>
      </c>
      <c r="F32">
        <v>245856</v>
      </c>
      <c r="G32">
        <v>245856</v>
      </c>
      <c r="H32">
        <v>245856</v>
      </c>
      <c r="I32">
        <v>245856</v>
      </c>
      <c r="J32">
        <v>245857</v>
      </c>
      <c r="K32">
        <v>245857</v>
      </c>
      <c r="L32">
        <v>245857</v>
      </c>
      <c r="M32">
        <v>245857</v>
      </c>
      <c r="N32">
        <v>245856</v>
      </c>
      <c r="O32">
        <v>245857</v>
      </c>
      <c r="P32" s="3">
        <f t="shared" si="0"/>
        <v>245856.5</v>
      </c>
      <c r="S32" s="3">
        <v>23</v>
      </c>
      <c r="T32" s="3">
        <v>95</v>
      </c>
      <c r="U32" s="3">
        <v>98</v>
      </c>
    </row>
    <row r="33" spans="5:21" x14ac:dyDescent="0.35">
      <c r="E33" s="2">
        <v>2700</v>
      </c>
      <c r="F33">
        <v>255312</v>
      </c>
      <c r="G33">
        <v>255312</v>
      </c>
      <c r="H33">
        <v>255312</v>
      </c>
      <c r="I33">
        <v>255312</v>
      </c>
      <c r="J33">
        <v>255312</v>
      </c>
      <c r="K33">
        <v>255312</v>
      </c>
      <c r="L33">
        <v>255312</v>
      </c>
      <c r="M33">
        <v>255312</v>
      </c>
      <c r="N33">
        <v>255312</v>
      </c>
      <c r="O33">
        <v>255312</v>
      </c>
      <c r="P33" s="3">
        <f t="shared" si="0"/>
        <v>255312</v>
      </c>
      <c r="S33" s="3">
        <v>24</v>
      </c>
      <c r="T33" s="3">
        <v>94</v>
      </c>
      <c r="U33" s="3">
        <v>97</v>
      </c>
    </row>
    <row r="34" spans="5:21" x14ac:dyDescent="0.35">
      <c r="E34" s="2">
        <v>2800</v>
      </c>
      <c r="F34">
        <v>264768</v>
      </c>
      <c r="G34">
        <v>264768</v>
      </c>
      <c r="H34">
        <v>264768</v>
      </c>
      <c r="I34">
        <v>264769</v>
      </c>
      <c r="J34">
        <v>264768</v>
      </c>
      <c r="K34">
        <v>264768</v>
      </c>
      <c r="L34">
        <v>264768</v>
      </c>
      <c r="M34">
        <v>264769</v>
      </c>
      <c r="N34">
        <v>264768</v>
      </c>
      <c r="O34">
        <v>264768</v>
      </c>
      <c r="P34" s="3">
        <f t="shared" si="0"/>
        <v>264768.2</v>
      </c>
      <c r="S34" s="3">
        <v>25</v>
      </c>
      <c r="T34" s="3">
        <v>95</v>
      </c>
      <c r="U34" s="3">
        <v>97</v>
      </c>
    </row>
    <row r="35" spans="5:21" x14ac:dyDescent="0.35">
      <c r="E35" s="2">
        <v>2900</v>
      </c>
      <c r="F35">
        <v>274224</v>
      </c>
      <c r="G35">
        <v>274224</v>
      </c>
      <c r="H35">
        <v>274224</v>
      </c>
      <c r="I35">
        <v>274224</v>
      </c>
      <c r="J35">
        <v>274224</v>
      </c>
      <c r="K35">
        <v>274224</v>
      </c>
      <c r="L35">
        <v>274224</v>
      </c>
      <c r="M35">
        <v>274224</v>
      </c>
      <c r="N35">
        <v>274224</v>
      </c>
      <c r="O35">
        <v>274224</v>
      </c>
      <c r="P35" s="3">
        <f t="shared" si="0"/>
        <v>274224</v>
      </c>
      <c r="S35" s="3">
        <v>26</v>
      </c>
      <c r="T35" s="3">
        <v>95</v>
      </c>
      <c r="U35" s="3">
        <v>97</v>
      </c>
    </row>
    <row r="36" spans="5:21" x14ac:dyDescent="0.35">
      <c r="E36" s="2">
        <v>3000</v>
      </c>
      <c r="F36">
        <v>283680</v>
      </c>
      <c r="G36">
        <v>283680</v>
      </c>
      <c r="H36">
        <v>283680</v>
      </c>
      <c r="I36">
        <v>283681</v>
      </c>
      <c r="J36">
        <v>283680</v>
      </c>
      <c r="K36">
        <v>283680</v>
      </c>
      <c r="L36">
        <v>283680</v>
      </c>
      <c r="M36">
        <v>283680</v>
      </c>
      <c r="N36">
        <v>283680</v>
      </c>
      <c r="O36">
        <v>283680</v>
      </c>
      <c r="P36" s="3">
        <f t="shared" si="0"/>
        <v>283680.09999999998</v>
      </c>
      <c r="S36" s="3">
        <v>27</v>
      </c>
      <c r="T36" s="3">
        <v>94</v>
      </c>
      <c r="U36" s="3">
        <v>98</v>
      </c>
    </row>
    <row r="37" spans="5:21" x14ac:dyDescent="0.35">
      <c r="E37" s="2">
        <v>3100</v>
      </c>
      <c r="F37">
        <v>293136</v>
      </c>
      <c r="G37">
        <v>293137</v>
      </c>
      <c r="H37">
        <v>293136</v>
      </c>
      <c r="I37">
        <v>293136</v>
      </c>
      <c r="J37">
        <v>293136</v>
      </c>
      <c r="K37">
        <v>293136</v>
      </c>
      <c r="L37">
        <v>293136</v>
      </c>
      <c r="M37">
        <v>293136</v>
      </c>
      <c r="N37">
        <v>293136</v>
      </c>
      <c r="O37">
        <v>293136</v>
      </c>
      <c r="P37" s="3">
        <f t="shared" si="0"/>
        <v>293136.09999999998</v>
      </c>
      <c r="S37" s="3">
        <v>28</v>
      </c>
      <c r="T37" s="3">
        <v>95</v>
      </c>
      <c r="U37" s="3">
        <v>98</v>
      </c>
    </row>
    <row r="38" spans="5:21" x14ac:dyDescent="0.35">
      <c r="S38" s="3">
        <v>29</v>
      </c>
      <c r="T38" s="3">
        <v>95</v>
      </c>
      <c r="U38" s="3">
        <v>100</v>
      </c>
    </row>
    <row r="39" spans="5:21" x14ac:dyDescent="0.35">
      <c r="S39" s="3">
        <v>30</v>
      </c>
      <c r="T39" s="3">
        <v>94</v>
      </c>
      <c r="U39" s="3">
        <v>129</v>
      </c>
    </row>
    <row r="40" spans="5:21" x14ac:dyDescent="0.35">
      <c r="S40" s="3">
        <v>31</v>
      </c>
      <c r="T40" s="3">
        <v>95</v>
      </c>
      <c r="U40" s="3">
        <v>97</v>
      </c>
    </row>
    <row r="41" spans="5:21" x14ac:dyDescent="0.35">
      <c r="S41" s="3">
        <v>32</v>
      </c>
      <c r="T41" s="3">
        <v>95</v>
      </c>
      <c r="U41" s="3">
        <v>98</v>
      </c>
    </row>
    <row r="42" spans="5:21" x14ac:dyDescent="0.35">
      <c r="S42" s="3">
        <v>33</v>
      </c>
      <c r="T42" s="3">
        <v>95</v>
      </c>
      <c r="U42" s="3">
        <v>97</v>
      </c>
    </row>
    <row r="43" spans="5:21" x14ac:dyDescent="0.35">
      <c r="S43" s="3">
        <v>34</v>
      </c>
      <c r="T43" s="3">
        <v>95</v>
      </c>
      <c r="U43" s="3">
        <v>99</v>
      </c>
    </row>
    <row r="44" spans="5:21" x14ac:dyDescent="0.35">
      <c r="S44" s="3">
        <v>35</v>
      </c>
      <c r="T44" s="3">
        <v>95</v>
      </c>
      <c r="U44" s="3">
        <v>99</v>
      </c>
    </row>
    <row r="45" spans="5:21" x14ac:dyDescent="0.35">
      <c r="S45" s="3">
        <v>36</v>
      </c>
      <c r="T45" s="3">
        <v>95</v>
      </c>
      <c r="U45" s="3">
        <v>98</v>
      </c>
    </row>
    <row r="46" spans="5:21" x14ac:dyDescent="0.35">
      <c r="S46" s="3">
        <v>37</v>
      </c>
      <c r="T46" s="3">
        <v>95</v>
      </c>
      <c r="U46" s="3">
        <v>96</v>
      </c>
    </row>
    <row r="47" spans="5:21" x14ac:dyDescent="0.35">
      <c r="S47" s="3">
        <v>38</v>
      </c>
      <c r="T47" s="3">
        <v>94</v>
      </c>
      <c r="U47" s="3">
        <v>98</v>
      </c>
    </row>
    <row r="48" spans="5:21" x14ac:dyDescent="0.35">
      <c r="S48" s="3">
        <v>39</v>
      </c>
      <c r="T48" s="3">
        <v>95</v>
      </c>
      <c r="U48" s="3">
        <v>99</v>
      </c>
    </row>
    <row r="49" spans="19:21" x14ac:dyDescent="0.35">
      <c r="S49" s="3">
        <v>40</v>
      </c>
      <c r="T49" s="3">
        <v>95</v>
      </c>
      <c r="U49" s="3">
        <v>96</v>
      </c>
    </row>
    <row r="50" spans="19:21" x14ac:dyDescent="0.35">
      <c r="S50" s="3">
        <v>41</v>
      </c>
      <c r="T50" s="3">
        <v>94</v>
      </c>
      <c r="U50" s="3">
        <v>98</v>
      </c>
    </row>
    <row r="51" spans="19:21" x14ac:dyDescent="0.35">
      <c r="S51" s="3">
        <v>42</v>
      </c>
      <c r="T51" s="3">
        <v>95</v>
      </c>
      <c r="U51" s="3">
        <v>99</v>
      </c>
    </row>
    <row r="52" spans="19:21" x14ac:dyDescent="0.35">
      <c r="S52" s="3">
        <v>43</v>
      </c>
      <c r="T52" s="3">
        <v>95</v>
      </c>
      <c r="U52" s="3">
        <v>97</v>
      </c>
    </row>
    <row r="53" spans="19:21" x14ac:dyDescent="0.35">
      <c r="S53" s="3">
        <v>44</v>
      </c>
      <c r="T53" s="3">
        <v>95</v>
      </c>
      <c r="U53" s="3">
        <v>99</v>
      </c>
    </row>
    <row r="54" spans="19:21" x14ac:dyDescent="0.35">
      <c r="S54" s="3">
        <v>45</v>
      </c>
      <c r="T54" s="3">
        <v>95</v>
      </c>
      <c r="U54" s="3">
        <v>96</v>
      </c>
    </row>
    <row r="55" spans="19:21" x14ac:dyDescent="0.35">
      <c r="S55" s="3">
        <v>46</v>
      </c>
      <c r="T55" s="3">
        <v>95</v>
      </c>
      <c r="U55" s="3">
        <v>95</v>
      </c>
    </row>
    <row r="56" spans="19:21" x14ac:dyDescent="0.35">
      <c r="S56" s="3">
        <v>47</v>
      </c>
      <c r="T56" s="3">
        <v>95</v>
      </c>
      <c r="U56" s="3">
        <v>96</v>
      </c>
    </row>
    <row r="57" spans="19:21" x14ac:dyDescent="0.35">
      <c r="S57" s="3">
        <v>48</v>
      </c>
      <c r="T57" s="3">
        <v>95</v>
      </c>
      <c r="U57" s="3">
        <v>98</v>
      </c>
    </row>
    <row r="58" spans="19:21" x14ac:dyDescent="0.35">
      <c r="S58" s="3">
        <v>49</v>
      </c>
      <c r="T58" s="3">
        <v>94</v>
      </c>
      <c r="U58" s="3">
        <v>97</v>
      </c>
    </row>
    <row r="59" spans="19:21" x14ac:dyDescent="0.35">
      <c r="S59" s="3">
        <v>50</v>
      </c>
      <c r="T59" s="3">
        <v>95</v>
      </c>
      <c r="U59" s="3">
        <v>97</v>
      </c>
    </row>
    <row r="60" spans="19:21" x14ac:dyDescent="0.35">
      <c r="S60" s="3">
        <v>51</v>
      </c>
      <c r="T60" s="3">
        <v>95</v>
      </c>
      <c r="U60" s="3">
        <v>97</v>
      </c>
    </row>
    <row r="61" spans="19:21" x14ac:dyDescent="0.35">
      <c r="S61" s="3">
        <v>52</v>
      </c>
      <c r="T61" s="3">
        <v>94</v>
      </c>
      <c r="U61" s="3">
        <v>98</v>
      </c>
    </row>
    <row r="62" spans="19:21" x14ac:dyDescent="0.35">
      <c r="S62" s="3">
        <v>53</v>
      </c>
      <c r="T62" s="3">
        <v>95</v>
      </c>
      <c r="U62" s="3">
        <v>96</v>
      </c>
    </row>
    <row r="63" spans="19:21" x14ac:dyDescent="0.35">
      <c r="S63" s="3">
        <v>54</v>
      </c>
      <c r="T63" s="3">
        <v>95</v>
      </c>
      <c r="U63" s="3">
        <v>99</v>
      </c>
    </row>
    <row r="64" spans="19:21" x14ac:dyDescent="0.35">
      <c r="S64" s="3">
        <v>55</v>
      </c>
      <c r="T64" s="3">
        <v>94</v>
      </c>
      <c r="U64" s="3">
        <v>96</v>
      </c>
    </row>
    <row r="65" spans="19:21" x14ac:dyDescent="0.35">
      <c r="S65" s="3">
        <v>56</v>
      </c>
      <c r="T65" s="3">
        <v>95</v>
      </c>
      <c r="U65" s="3">
        <v>98</v>
      </c>
    </row>
    <row r="66" spans="19:21" x14ac:dyDescent="0.35">
      <c r="S66" s="3">
        <v>57</v>
      </c>
      <c r="T66" s="3">
        <v>95</v>
      </c>
      <c r="U66" s="3">
        <v>97</v>
      </c>
    </row>
    <row r="67" spans="19:21" x14ac:dyDescent="0.35">
      <c r="S67" s="3">
        <v>58</v>
      </c>
      <c r="T67" s="3">
        <v>95</v>
      </c>
      <c r="U67" s="3">
        <v>97</v>
      </c>
    </row>
    <row r="68" spans="19:21" x14ac:dyDescent="0.35">
      <c r="S68" s="3">
        <v>59</v>
      </c>
      <c r="T68" s="3">
        <v>95</v>
      </c>
      <c r="U68" s="3">
        <v>99</v>
      </c>
    </row>
    <row r="69" spans="19:21" x14ac:dyDescent="0.35">
      <c r="S69" s="3">
        <v>60</v>
      </c>
      <c r="T69" s="3">
        <v>95</v>
      </c>
      <c r="U69" s="3">
        <v>98</v>
      </c>
    </row>
    <row r="70" spans="19:21" x14ac:dyDescent="0.35">
      <c r="S70" s="3">
        <v>61</v>
      </c>
      <c r="T70" s="3">
        <v>95</v>
      </c>
      <c r="U70" s="3">
        <v>97</v>
      </c>
    </row>
    <row r="71" spans="19:21" x14ac:dyDescent="0.35">
      <c r="S71" s="3">
        <v>62</v>
      </c>
      <c r="T71" s="3">
        <v>95</v>
      </c>
      <c r="U71" s="3">
        <v>108</v>
      </c>
    </row>
    <row r="72" spans="19:21" x14ac:dyDescent="0.35">
      <c r="S72" s="3">
        <v>63</v>
      </c>
      <c r="T72" s="3">
        <v>94</v>
      </c>
      <c r="U72" s="3">
        <v>97</v>
      </c>
    </row>
    <row r="73" spans="19:21" x14ac:dyDescent="0.35">
      <c r="S73" s="3">
        <v>64</v>
      </c>
      <c r="T73" s="3">
        <v>95</v>
      </c>
      <c r="U73" s="3">
        <v>98</v>
      </c>
    </row>
    <row r="74" spans="19:21" x14ac:dyDescent="0.35">
      <c r="S74" s="3">
        <v>65</v>
      </c>
      <c r="T74" s="3">
        <v>95</v>
      </c>
      <c r="U74" s="3">
        <v>98</v>
      </c>
    </row>
    <row r="75" spans="19:21" x14ac:dyDescent="0.35">
      <c r="S75" s="3">
        <v>66</v>
      </c>
      <c r="T75" s="3">
        <v>94</v>
      </c>
      <c r="U75" s="3">
        <v>97</v>
      </c>
    </row>
    <row r="76" spans="19:21" x14ac:dyDescent="0.35">
      <c r="S76" s="3">
        <v>67</v>
      </c>
      <c r="T76" s="3">
        <v>95</v>
      </c>
      <c r="U76" s="3">
        <v>97</v>
      </c>
    </row>
    <row r="77" spans="19:21" x14ac:dyDescent="0.35">
      <c r="S77" s="3">
        <v>68</v>
      </c>
      <c r="T77" s="3">
        <v>95</v>
      </c>
      <c r="U77" s="3">
        <v>96</v>
      </c>
    </row>
    <row r="78" spans="19:21" x14ac:dyDescent="0.35">
      <c r="S78" s="3">
        <v>69</v>
      </c>
      <c r="T78" s="3">
        <v>95</v>
      </c>
      <c r="U78" s="3">
        <v>99</v>
      </c>
    </row>
    <row r="79" spans="19:21" x14ac:dyDescent="0.35">
      <c r="S79" s="3">
        <v>70</v>
      </c>
      <c r="T79" s="3">
        <v>95</v>
      </c>
      <c r="U79" s="3">
        <v>97</v>
      </c>
    </row>
    <row r="80" spans="19:21" x14ac:dyDescent="0.35">
      <c r="S80" s="3">
        <v>71</v>
      </c>
      <c r="T80" s="3">
        <v>95</v>
      </c>
      <c r="U80" s="3">
        <v>97</v>
      </c>
    </row>
    <row r="81" spans="19:21" x14ac:dyDescent="0.35">
      <c r="S81" s="3">
        <v>72</v>
      </c>
      <c r="T81" s="3">
        <v>95</v>
      </c>
      <c r="U81" s="3">
        <v>98</v>
      </c>
    </row>
    <row r="82" spans="19:21" x14ac:dyDescent="0.35">
      <c r="S82" s="3">
        <v>73</v>
      </c>
      <c r="T82" s="3">
        <v>95</v>
      </c>
      <c r="U82" s="3">
        <v>98</v>
      </c>
    </row>
    <row r="83" spans="19:21" x14ac:dyDescent="0.35">
      <c r="S83" s="3">
        <v>74</v>
      </c>
      <c r="T83" s="3">
        <v>94</v>
      </c>
      <c r="U83" s="3">
        <v>96</v>
      </c>
    </row>
    <row r="84" spans="19:21" x14ac:dyDescent="0.35">
      <c r="S84" s="3">
        <v>75</v>
      </c>
      <c r="T84" s="3">
        <v>95</v>
      </c>
      <c r="U84" s="3">
        <v>96</v>
      </c>
    </row>
    <row r="85" spans="19:21" x14ac:dyDescent="0.35">
      <c r="S85" s="3">
        <v>76</v>
      </c>
      <c r="T85" s="3">
        <v>95</v>
      </c>
      <c r="U85" s="3">
        <v>98</v>
      </c>
    </row>
    <row r="86" spans="19:21" x14ac:dyDescent="0.35">
      <c r="S86" s="3">
        <v>77</v>
      </c>
      <c r="T86" s="3">
        <v>94</v>
      </c>
      <c r="U86" s="3">
        <v>97</v>
      </c>
    </row>
    <row r="87" spans="19:21" x14ac:dyDescent="0.35">
      <c r="S87" s="3">
        <v>78</v>
      </c>
      <c r="T87" s="3">
        <v>95</v>
      </c>
      <c r="U87" s="3">
        <v>97</v>
      </c>
    </row>
    <row r="88" spans="19:21" x14ac:dyDescent="0.35">
      <c r="S88" s="3">
        <v>79</v>
      </c>
      <c r="T88" s="3">
        <v>95</v>
      </c>
      <c r="U88" s="3">
        <v>97</v>
      </c>
    </row>
    <row r="89" spans="19:21" x14ac:dyDescent="0.35">
      <c r="S89" s="3">
        <v>80</v>
      </c>
      <c r="T89" s="3">
        <v>94</v>
      </c>
      <c r="U89" s="3">
        <v>98</v>
      </c>
    </row>
    <row r="90" spans="19:21" x14ac:dyDescent="0.35">
      <c r="S90" s="3">
        <v>81</v>
      </c>
      <c r="T90" s="3">
        <v>95</v>
      </c>
      <c r="U90" s="3">
        <v>98</v>
      </c>
    </row>
    <row r="91" spans="19:21" x14ac:dyDescent="0.35">
      <c r="S91" s="3">
        <v>82</v>
      </c>
      <c r="T91" s="3">
        <v>95</v>
      </c>
      <c r="U91" s="3">
        <v>98</v>
      </c>
    </row>
    <row r="92" spans="19:21" x14ac:dyDescent="0.35">
      <c r="S92" s="3">
        <v>83</v>
      </c>
      <c r="T92" s="3">
        <v>95</v>
      </c>
      <c r="U92" s="3">
        <v>98</v>
      </c>
    </row>
    <row r="93" spans="19:21" x14ac:dyDescent="0.35">
      <c r="S93" s="3">
        <v>84</v>
      </c>
      <c r="T93" s="3">
        <v>95</v>
      </c>
      <c r="U93" s="3">
        <v>98</v>
      </c>
    </row>
    <row r="94" spans="19:21" x14ac:dyDescent="0.35">
      <c r="S94" s="3">
        <v>85</v>
      </c>
      <c r="T94" s="3">
        <v>95</v>
      </c>
      <c r="U94" s="3">
        <v>98</v>
      </c>
    </row>
    <row r="95" spans="19:21" x14ac:dyDescent="0.35">
      <c r="S95" s="3">
        <v>86</v>
      </c>
      <c r="T95" s="3">
        <v>95</v>
      </c>
      <c r="U95" s="3">
        <v>99</v>
      </c>
    </row>
    <row r="96" spans="19:21" x14ac:dyDescent="0.35">
      <c r="S96" s="3">
        <v>87</v>
      </c>
      <c r="T96" s="3">
        <v>95</v>
      </c>
      <c r="U96" s="3">
        <v>98</v>
      </c>
    </row>
    <row r="97" spans="19:21" x14ac:dyDescent="0.35">
      <c r="S97" s="3">
        <v>88</v>
      </c>
      <c r="T97" s="3">
        <v>94</v>
      </c>
      <c r="U97" s="3">
        <v>97</v>
      </c>
    </row>
    <row r="98" spans="19:21" x14ac:dyDescent="0.35">
      <c r="S98" s="3">
        <v>89</v>
      </c>
      <c r="T98" s="3">
        <v>95</v>
      </c>
      <c r="U98" s="3">
        <v>98</v>
      </c>
    </row>
    <row r="99" spans="19:21" x14ac:dyDescent="0.35">
      <c r="S99" s="3">
        <v>90</v>
      </c>
      <c r="T99" s="3">
        <v>95</v>
      </c>
      <c r="U99" s="3">
        <v>97</v>
      </c>
    </row>
    <row r="100" spans="19:21" x14ac:dyDescent="0.35">
      <c r="S100" s="3">
        <v>91</v>
      </c>
      <c r="T100" s="3">
        <v>94</v>
      </c>
      <c r="U100" s="3">
        <v>96</v>
      </c>
    </row>
    <row r="101" spans="19:21" x14ac:dyDescent="0.35">
      <c r="S101" s="3">
        <v>92</v>
      </c>
      <c r="T101" s="3">
        <v>95</v>
      </c>
      <c r="U101" s="3">
        <v>99</v>
      </c>
    </row>
    <row r="102" spans="19:21" x14ac:dyDescent="0.35">
      <c r="S102" s="3">
        <v>93</v>
      </c>
      <c r="T102" s="3">
        <v>95</v>
      </c>
      <c r="U102" s="3">
        <v>95</v>
      </c>
    </row>
    <row r="103" spans="19:21" x14ac:dyDescent="0.35">
      <c r="S103" s="3">
        <v>94</v>
      </c>
      <c r="T103" s="3">
        <v>95</v>
      </c>
      <c r="U103" s="3">
        <v>96</v>
      </c>
    </row>
    <row r="104" spans="19:21" x14ac:dyDescent="0.35">
      <c r="S104" s="3">
        <v>95</v>
      </c>
      <c r="T104" s="3">
        <v>95</v>
      </c>
      <c r="U104" s="3">
        <v>97</v>
      </c>
    </row>
    <row r="105" spans="19:21" x14ac:dyDescent="0.35">
      <c r="S105" s="3">
        <v>96</v>
      </c>
      <c r="T105" s="3">
        <v>95</v>
      </c>
      <c r="U105" s="3">
        <v>98</v>
      </c>
    </row>
    <row r="106" spans="19:21" x14ac:dyDescent="0.35">
      <c r="S106" s="3">
        <v>97</v>
      </c>
      <c r="T106" s="3">
        <v>95</v>
      </c>
      <c r="U106" s="3">
        <v>97</v>
      </c>
    </row>
    <row r="107" spans="19:21" x14ac:dyDescent="0.35">
      <c r="S107" s="3">
        <v>98</v>
      </c>
      <c r="T107" s="3">
        <v>95</v>
      </c>
      <c r="U107" s="3">
        <v>98</v>
      </c>
    </row>
    <row r="108" spans="19:21" x14ac:dyDescent="0.35">
      <c r="S108" s="7">
        <v>99</v>
      </c>
      <c r="T108" s="7">
        <v>94</v>
      </c>
      <c r="U108" s="7">
        <v>99</v>
      </c>
    </row>
    <row r="109" spans="19:21" x14ac:dyDescent="0.35">
      <c r="S109" s="3">
        <v>100</v>
      </c>
      <c r="T109" s="3">
        <v>95</v>
      </c>
      <c r="U109" s="3">
        <v>99</v>
      </c>
    </row>
    <row r="110" spans="19:21" x14ac:dyDescent="0.35">
      <c r="T110">
        <f>AVERAGE(T10:T109)</f>
        <v>94.94</v>
      </c>
      <c r="U110">
        <f>AVERAGE(U10:U109)</f>
        <v>98.05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EBAE-A5F3-42BD-BF28-A08001A23037}">
  <dimension ref="A2:T108"/>
  <sheetViews>
    <sheetView zoomScaleNormal="100" workbookViewId="0">
      <selection activeCell="D3" sqref="D3"/>
    </sheetView>
  </sheetViews>
  <sheetFormatPr defaultRowHeight="14.5" x14ac:dyDescent="0.35"/>
  <cols>
    <col min="1" max="1" width="25.54296875" customWidth="1"/>
    <col min="18" max="18" width="16" customWidth="1"/>
    <col min="19" max="19" width="16.6328125" customWidth="1"/>
  </cols>
  <sheetData>
    <row r="2" spans="1:20" x14ac:dyDescent="0.35">
      <c r="C2" s="5" t="s">
        <v>73</v>
      </c>
    </row>
    <row r="3" spans="1:20" x14ac:dyDescent="0.35">
      <c r="A3" t="s">
        <v>8</v>
      </c>
      <c r="D3" s="5" t="s">
        <v>81</v>
      </c>
      <c r="Q3" s="5"/>
    </row>
    <row r="4" spans="1:20" x14ac:dyDescent="0.35">
      <c r="A4" t="s">
        <v>9</v>
      </c>
      <c r="C4" s="2" t="s">
        <v>1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4">
        <v>10</v>
      </c>
      <c r="N4" s="2" t="s">
        <v>2</v>
      </c>
    </row>
    <row r="5" spans="1:20" x14ac:dyDescent="0.35">
      <c r="A5" t="s">
        <v>10</v>
      </c>
      <c r="C5" s="2">
        <v>0</v>
      </c>
      <c r="D5">
        <v>2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 s="3">
        <f>AVERAGE(D5:M5)</f>
        <v>0.4</v>
      </c>
      <c r="Q5" s="3" t="s">
        <v>35</v>
      </c>
      <c r="R5" s="3"/>
    </row>
    <row r="6" spans="1:20" x14ac:dyDescent="0.35">
      <c r="A6" t="s">
        <v>11</v>
      </c>
      <c r="C6" s="2">
        <v>100</v>
      </c>
      <c r="D6">
        <v>13311</v>
      </c>
      <c r="E6">
        <v>13395</v>
      </c>
      <c r="F6">
        <v>13306</v>
      </c>
      <c r="G6">
        <v>13306</v>
      </c>
      <c r="H6">
        <v>13308</v>
      </c>
      <c r="I6">
        <v>13302</v>
      </c>
      <c r="J6">
        <v>13313</v>
      </c>
      <c r="K6">
        <v>13305</v>
      </c>
      <c r="L6">
        <v>13305</v>
      </c>
      <c r="M6">
        <v>13305</v>
      </c>
      <c r="N6" s="3">
        <f t="shared" ref="N6:N36" si="0">AVERAGE(D6:M6)</f>
        <v>13315.6</v>
      </c>
      <c r="Q6" s="3"/>
      <c r="R6" s="3" t="s">
        <v>36</v>
      </c>
      <c r="S6" s="3" t="s">
        <v>37</v>
      </c>
    </row>
    <row r="7" spans="1:20" x14ac:dyDescent="0.35">
      <c r="C7" s="2">
        <v>200</v>
      </c>
      <c r="D7">
        <v>26541</v>
      </c>
      <c r="E7">
        <v>26543</v>
      </c>
      <c r="F7">
        <v>26543</v>
      </c>
      <c r="G7">
        <v>26542</v>
      </c>
      <c r="H7">
        <v>26542</v>
      </c>
      <c r="I7">
        <v>26544</v>
      </c>
      <c r="J7">
        <v>26542</v>
      </c>
      <c r="K7">
        <v>26543</v>
      </c>
      <c r="L7">
        <v>26542</v>
      </c>
      <c r="M7">
        <v>26541</v>
      </c>
      <c r="N7" s="3">
        <f t="shared" si="0"/>
        <v>26542.3</v>
      </c>
      <c r="Q7" s="2" t="s">
        <v>1</v>
      </c>
      <c r="R7" s="2" t="s">
        <v>34</v>
      </c>
      <c r="S7" s="2" t="s">
        <v>34</v>
      </c>
      <c r="T7" s="5"/>
    </row>
    <row r="8" spans="1:20" x14ac:dyDescent="0.35">
      <c r="C8" s="2">
        <v>300</v>
      </c>
      <c r="D8">
        <v>39812</v>
      </c>
      <c r="E8">
        <v>39812</v>
      </c>
      <c r="F8">
        <v>39811</v>
      </c>
      <c r="G8">
        <v>39812</v>
      </c>
      <c r="H8">
        <v>39812</v>
      </c>
      <c r="I8">
        <v>39812</v>
      </c>
      <c r="J8">
        <v>39812</v>
      </c>
      <c r="K8">
        <v>39812</v>
      </c>
      <c r="L8">
        <v>39812</v>
      </c>
      <c r="M8">
        <v>39811</v>
      </c>
      <c r="N8" s="3">
        <f t="shared" si="0"/>
        <v>39811.800000000003</v>
      </c>
      <c r="Q8" s="3">
        <v>1</v>
      </c>
      <c r="R8" s="3">
        <v>146</v>
      </c>
      <c r="S8" s="3">
        <v>145</v>
      </c>
      <c r="T8" s="5"/>
    </row>
    <row r="9" spans="1:20" x14ac:dyDescent="0.35">
      <c r="C9" s="2">
        <v>400</v>
      </c>
      <c r="D9">
        <v>53082</v>
      </c>
      <c r="E9">
        <v>53081</v>
      </c>
      <c r="F9">
        <v>53082</v>
      </c>
      <c r="G9">
        <v>53082</v>
      </c>
      <c r="H9">
        <v>53082</v>
      </c>
      <c r="I9">
        <v>53082</v>
      </c>
      <c r="J9">
        <v>53082</v>
      </c>
      <c r="K9">
        <v>53081</v>
      </c>
      <c r="L9">
        <v>53082</v>
      </c>
      <c r="M9">
        <v>53082</v>
      </c>
      <c r="N9" s="3">
        <f t="shared" si="0"/>
        <v>53081.8</v>
      </c>
      <c r="Q9" s="3">
        <v>2</v>
      </c>
      <c r="R9" s="3">
        <v>135</v>
      </c>
      <c r="S9" s="3">
        <v>153</v>
      </c>
      <c r="T9" s="5"/>
    </row>
    <row r="10" spans="1:20" x14ac:dyDescent="0.35">
      <c r="C10" s="2">
        <v>500</v>
      </c>
      <c r="D10">
        <v>66353</v>
      </c>
      <c r="E10">
        <v>66352</v>
      </c>
      <c r="F10">
        <v>66352</v>
      </c>
      <c r="G10">
        <v>66352</v>
      </c>
      <c r="H10">
        <v>66353</v>
      </c>
      <c r="I10">
        <v>66353</v>
      </c>
      <c r="J10">
        <v>66450</v>
      </c>
      <c r="K10">
        <v>66352</v>
      </c>
      <c r="L10">
        <v>66352</v>
      </c>
      <c r="M10">
        <v>66352</v>
      </c>
      <c r="N10" s="3">
        <f t="shared" si="0"/>
        <v>66362.100000000006</v>
      </c>
      <c r="Q10" s="3">
        <v>3</v>
      </c>
      <c r="R10" s="3">
        <v>133</v>
      </c>
      <c r="S10" s="3">
        <v>137</v>
      </c>
      <c r="T10" s="5"/>
    </row>
    <row r="11" spans="1:20" x14ac:dyDescent="0.35">
      <c r="C11" s="2">
        <v>600</v>
      </c>
      <c r="D11">
        <v>79623</v>
      </c>
      <c r="E11">
        <v>79623</v>
      </c>
      <c r="F11">
        <v>79622</v>
      </c>
      <c r="G11">
        <v>79623</v>
      </c>
      <c r="H11">
        <v>79623</v>
      </c>
      <c r="I11">
        <v>79623</v>
      </c>
      <c r="J11">
        <v>79624</v>
      </c>
      <c r="K11">
        <v>79623</v>
      </c>
      <c r="L11">
        <v>79623</v>
      </c>
      <c r="M11">
        <v>79623</v>
      </c>
      <c r="N11" s="3">
        <f t="shared" si="0"/>
        <v>79623</v>
      </c>
      <c r="Q11" s="3">
        <v>4</v>
      </c>
      <c r="R11" s="3">
        <v>133</v>
      </c>
      <c r="S11" s="3">
        <v>135</v>
      </c>
      <c r="T11" s="5"/>
    </row>
    <row r="12" spans="1:20" x14ac:dyDescent="0.35">
      <c r="C12" s="2">
        <v>700</v>
      </c>
      <c r="D12">
        <v>92893</v>
      </c>
      <c r="E12">
        <v>92893</v>
      </c>
      <c r="F12">
        <v>92893</v>
      </c>
      <c r="G12">
        <v>92893</v>
      </c>
      <c r="H12">
        <v>92893</v>
      </c>
      <c r="I12">
        <v>92893</v>
      </c>
      <c r="J12">
        <v>92893</v>
      </c>
      <c r="K12">
        <v>92894</v>
      </c>
      <c r="L12">
        <v>92893</v>
      </c>
      <c r="M12">
        <v>92893</v>
      </c>
      <c r="N12" s="3">
        <f t="shared" si="0"/>
        <v>92893.1</v>
      </c>
      <c r="Q12" s="3">
        <v>5</v>
      </c>
      <c r="R12" s="3">
        <v>133</v>
      </c>
      <c r="S12" s="3">
        <v>142</v>
      </c>
      <c r="T12" s="5"/>
    </row>
    <row r="13" spans="1:20" x14ac:dyDescent="0.35">
      <c r="C13" s="2">
        <v>800</v>
      </c>
      <c r="D13">
        <v>106164</v>
      </c>
      <c r="E13">
        <v>106163</v>
      </c>
      <c r="F13">
        <v>106163</v>
      </c>
      <c r="G13">
        <v>106163</v>
      </c>
      <c r="H13">
        <v>106164</v>
      </c>
      <c r="I13">
        <v>106164</v>
      </c>
      <c r="J13">
        <v>106163</v>
      </c>
      <c r="K13">
        <v>106163</v>
      </c>
      <c r="L13">
        <v>106163</v>
      </c>
      <c r="M13">
        <v>106163</v>
      </c>
      <c r="N13" s="3">
        <f t="shared" si="0"/>
        <v>106163.3</v>
      </c>
      <c r="Q13" s="3">
        <v>6</v>
      </c>
      <c r="R13" s="3">
        <v>133</v>
      </c>
      <c r="S13" s="3">
        <v>136</v>
      </c>
      <c r="T13" s="5"/>
    </row>
    <row r="14" spans="1:20" x14ac:dyDescent="0.35">
      <c r="C14" s="2">
        <v>900</v>
      </c>
      <c r="D14">
        <v>119434</v>
      </c>
      <c r="E14">
        <v>119433</v>
      </c>
      <c r="F14">
        <v>119434</v>
      </c>
      <c r="G14">
        <v>119434</v>
      </c>
      <c r="H14">
        <v>119434</v>
      </c>
      <c r="I14">
        <v>119434</v>
      </c>
      <c r="J14">
        <v>119434</v>
      </c>
      <c r="K14">
        <v>119434</v>
      </c>
      <c r="L14">
        <v>119434</v>
      </c>
      <c r="M14">
        <v>119433</v>
      </c>
      <c r="N14" s="3">
        <f t="shared" si="0"/>
        <v>119433.8</v>
      </c>
      <c r="Q14" s="3">
        <v>7</v>
      </c>
      <c r="R14" s="3">
        <v>133</v>
      </c>
      <c r="S14" s="3">
        <v>135</v>
      </c>
      <c r="T14" s="5"/>
    </row>
    <row r="15" spans="1:20" x14ac:dyDescent="0.35">
      <c r="C15" s="2">
        <v>1000</v>
      </c>
      <c r="D15">
        <v>132705</v>
      </c>
      <c r="E15">
        <v>132704</v>
      </c>
      <c r="F15">
        <v>132704</v>
      </c>
      <c r="G15">
        <v>132704</v>
      </c>
      <c r="H15">
        <v>132705</v>
      </c>
      <c r="I15">
        <v>132705</v>
      </c>
      <c r="J15">
        <v>132704</v>
      </c>
      <c r="K15">
        <v>132704</v>
      </c>
      <c r="L15">
        <v>132704</v>
      </c>
      <c r="M15">
        <v>132704</v>
      </c>
      <c r="N15" s="3">
        <f t="shared" si="0"/>
        <v>132704.29999999999</v>
      </c>
      <c r="Q15" s="3">
        <v>8</v>
      </c>
      <c r="R15" s="3">
        <v>133</v>
      </c>
      <c r="S15" s="3">
        <v>135</v>
      </c>
      <c r="T15" s="5"/>
    </row>
    <row r="16" spans="1:20" x14ac:dyDescent="0.35">
      <c r="C16" s="2">
        <v>1100</v>
      </c>
      <c r="D16">
        <v>145975</v>
      </c>
      <c r="E16">
        <v>145975</v>
      </c>
      <c r="F16">
        <v>145974</v>
      </c>
      <c r="G16">
        <v>145975</v>
      </c>
      <c r="H16">
        <v>145975</v>
      </c>
      <c r="I16">
        <v>145975</v>
      </c>
      <c r="J16">
        <v>145974</v>
      </c>
      <c r="K16">
        <v>145975</v>
      </c>
      <c r="L16">
        <v>145975</v>
      </c>
      <c r="M16">
        <v>145975</v>
      </c>
      <c r="N16" s="3">
        <f t="shared" si="0"/>
        <v>145974.79999999999</v>
      </c>
      <c r="Q16" s="3">
        <v>9</v>
      </c>
      <c r="R16" s="3">
        <v>133</v>
      </c>
      <c r="S16" s="3">
        <v>134</v>
      </c>
      <c r="T16" s="5"/>
    </row>
    <row r="17" spans="3:20" x14ac:dyDescent="0.35">
      <c r="C17" s="2">
        <v>1200</v>
      </c>
      <c r="D17">
        <v>159245</v>
      </c>
      <c r="E17">
        <v>159245</v>
      </c>
      <c r="F17">
        <v>159245</v>
      </c>
      <c r="G17">
        <v>159245</v>
      </c>
      <c r="H17">
        <v>159245</v>
      </c>
      <c r="I17">
        <v>159245</v>
      </c>
      <c r="J17">
        <v>159246</v>
      </c>
      <c r="K17">
        <v>159245</v>
      </c>
      <c r="L17">
        <v>159245</v>
      </c>
      <c r="M17">
        <v>159245</v>
      </c>
      <c r="N17" s="3">
        <f t="shared" si="0"/>
        <v>159245.1</v>
      </c>
      <c r="Q17" s="3">
        <v>10</v>
      </c>
      <c r="R17" s="3">
        <v>133</v>
      </c>
      <c r="S17" s="3">
        <v>134</v>
      </c>
      <c r="T17" s="5"/>
    </row>
    <row r="18" spans="3:20" x14ac:dyDescent="0.35">
      <c r="C18" s="2">
        <v>1300</v>
      </c>
      <c r="D18">
        <v>172516</v>
      </c>
      <c r="E18">
        <v>172515</v>
      </c>
      <c r="F18">
        <v>172515</v>
      </c>
      <c r="G18">
        <v>172516</v>
      </c>
      <c r="H18">
        <v>172516</v>
      </c>
      <c r="I18">
        <v>172516</v>
      </c>
      <c r="J18">
        <v>172515</v>
      </c>
      <c r="K18">
        <v>172515</v>
      </c>
      <c r="L18">
        <v>172515</v>
      </c>
      <c r="M18">
        <v>172515</v>
      </c>
      <c r="N18" s="3">
        <f t="shared" si="0"/>
        <v>172515.4</v>
      </c>
      <c r="Q18" s="3">
        <v>11</v>
      </c>
      <c r="R18" s="3">
        <v>133</v>
      </c>
      <c r="S18" s="3">
        <v>134</v>
      </c>
      <c r="T18" s="5"/>
    </row>
    <row r="19" spans="3:20" x14ac:dyDescent="0.35">
      <c r="C19" s="2">
        <v>1400</v>
      </c>
      <c r="D19">
        <v>185786</v>
      </c>
      <c r="E19">
        <v>185786</v>
      </c>
      <c r="F19">
        <v>185786</v>
      </c>
      <c r="G19">
        <v>185786</v>
      </c>
      <c r="H19">
        <v>185786</v>
      </c>
      <c r="I19">
        <v>185786</v>
      </c>
      <c r="J19">
        <v>185785</v>
      </c>
      <c r="K19">
        <v>185785</v>
      </c>
      <c r="L19">
        <v>185786</v>
      </c>
      <c r="M19">
        <v>185786</v>
      </c>
      <c r="N19" s="3">
        <f t="shared" si="0"/>
        <v>185785.8</v>
      </c>
      <c r="Q19" s="3">
        <v>12</v>
      </c>
      <c r="R19" s="3">
        <v>133</v>
      </c>
      <c r="S19" s="3">
        <v>136</v>
      </c>
      <c r="T19" s="5"/>
    </row>
    <row r="20" spans="3:20" x14ac:dyDescent="0.35">
      <c r="C20" s="2">
        <v>1500</v>
      </c>
      <c r="D20">
        <v>199056</v>
      </c>
      <c r="E20">
        <v>199056</v>
      </c>
      <c r="F20">
        <v>199056</v>
      </c>
      <c r="G20">
        <v>199057</v>
      </c>
      <c r="H20">
        <v>199056</v>
      </c>
      <c r="I20">
        <v>199056</v>
      </c>
      <c r="J20">
        <v>199056</v>
      </c>
      <c r="K20">
        <v>199056</v>
      </c>
      <c r="L20">
        <v>199057</v>
      </c>
      <c r="M20">
        <v>199056</v>
      </c>
      <c r="N20" s="3">
        <f t="shared" si="0"/>
        <v>199056.2</v>
      </c>
      <c r="Q20" s="3">
        <v>13</v>
      </c>
      <c r="R20" s="3">
        <v>133</v>
      </c>
      <c r="S20" s="3">
        <v>133</v>
      </c>
      <c r="T20" s="5"/>
    </row>
    <row r="21" spans="3:20" x14ac:dyDescent="0.35">
      <c r="C21" s="2">
        <v>1600</v>
      </c>
      <c r="D21">
        <v>212326</v>
      </c>
      <c r="E21">
        <v>212327</v>
      </c>
      <c r="F21">
        <v>212327</v>
      </c>
      <c r="G21">
        <v>212327</v>
      </c>
      <c r="H21">
        <v>212326</v>
      </c>
      <c r="I21">
        <v>212326</v>
      </c>
      <c r="J21">
        <v>212327</v>
      </c>
      <c r="K21">
        <v>212327</v>
      </c>
      <c r="L21">
        <v>212327</v>
      </c>
      <c r="M21">
        <v>212327</v>
      </c>
      <c r="N21" s="3">
        <f t="shared" si="0"/>
        <v>212326.7</v>
      </c>
      <c r="Q21" s="3">
        <v>14</v>
      </c>
      <c r="R21" s="3">
        <v>133</v>
      </c>
      <c r="S21" s="3">
        <v>135</v>
      </c>
      <c r="T21" s="5"/>
    </row>
    <row r="22" spans="3:20" x14ac:dyDescent="0.35">
      <c r="C22" s="2">
        <v>1700</v>
      </c>
      <c r="D22">
        <v>225597</v>
      </c>
      <c r="E22">
        <v>225597</v>
      </c>
      <c r="F22">
        <v>225597</v>
      </c>
      <c r="G22">
        <v>225597</v>
      </c>
      <c r="H22">
        <v>225597</v>
      </c>
      <c r="I22">
        <v>225597</v>
      </c>
      <c r="J22">
        <v>225597</v>
      </c>
      <c r="K22">
        <v>225597</v>
      </c>
      <c r="L22">
        <v>225597</v>
      </c>
      <c r="M22">
        <v>225597</v>
      </c>
      <c r="N22" s="3">
        <f t="shared" si="0"/>
        <v>225597</v>
      </c>
      <c r="Q22" s="3">
        <v>15</v>
      </c>
      <c r="R22" s="3">
        <v>133</v>
      </c>
      <c r="S22" s="3">
        <v>135</v>
      </c>
      <c r="T22" s="5"/>
    </row>
    <row r="23" spans="3:20" x14ac:dyDescent="0.35">
      <c r="C23" s="2">
        <v>1800</v>
      </c>
      <c r="D23">
        <v>238868</v>
      </c>
      <c r="E23">
        <v>238868</v>
      </c>
      <c r="F23">
        <v>238867</v>
      </c>
      <c r="G23">
        <v>238868</v>
      </c>
      <c r="H23">
        <v>238868</v>
      </c>
      <c r="I23">
        <v>238867</v>
      </c>
      <c r="J23">
        <v>238867</v>
      </c>
      <c r="K23">
        <v>238867</v>
      </c>
      <c r="L23">
        <v>238868</v>
      </c>
      <c r="M23">
        <v>238868</v>
      </c>
      <c r="N23" s="3">
        <f t="shared" si="0"/>
        <v>238867.6</v>
      </c>
      <c r="Q23" s="3">
        <v>16</v>
      </c>
      <c r="R23" s="3">
        <v>133</v>
      </c>
      <c r="S23" s="3">
        <v>135</v>
      </c>
      <c r="T23" s="5"/>
    </row>
    <row r="24" spans="3:20" x14ac:dyDescent="0.35">
      <c r="C24" s="2">
        <v>1900</v>
      </c>
      <c r="D24">
        <v>252138</v>
      </c>
      <c r="E24">
        <v>252138</v>
      </c>
      <c r="F24">
        <v>252138</v>
      </c>
      <c r="G24">
        <v>252138</v>
      </c>
      <c r="H24">
        <v>252138</v>
      </c>
      <c r="I24">
        <v>252138</v>
      </c>
      <c r="J24">
        <v>252138</v>
      </c>
      <c r="K24">
        <v>252138</v>
      </c>
      <c r="L24">
        <v>252138</v>
      </c>
      <c r="M24">
        <v>252138</v>
      </c>
      <c r="N24" s="3">
        <f t="shared" si="0"/>
        <v>252138</v>
      </c>
      <c r="Q24" s="3">
        <v>17</v>
      </c>
      <c r="R24" s="3">
        <v>133</v>
      </c>
      <c r="S24" s="3">
        <v>136</v>
      </c>
      <c r="T24" s="5"/>
    </row>
    <row r="25" spans="3:20" x14ac:dyDescent="0.35">
      <c r="C25" s="2">
        <v>2000</v>
      </c>
      <c r="D25">
        <v>265408</v>
      </c>
      <c r="E25">
        <v>265409</v>
      </c>
      <c r="F25">
        <v>265408</v>
      </c>
      <c r="G25">
        <v>265408</v>
      </c>
      <c r="H25">
        <v>265408</v>
      </c>
      <c r="I25">
        <v>265408</v>
      </c>
      <c r="J25">
        <v>265408</v>
      </c>
      <c r="K25">
        <v>265409</v>
      </c>
      <c r="L25">
        <v>265408</v>
      </c>
      <c r="M25">
        <v>265409</v>
      </c>
      <c r="N25" s="3">
        <f t="shared" si="0"/>
        <v>265408.3</v>
      </c>
      <c r="Q25" s="3">
        <v>18</v>
      </c>
      <c r="R25" s="3">
        <v>133</v>
      </c>
      <c r="S25" s="3">
        <v>135</v>
      </c>
      <c r="T25" s="5"/>
    </row>
    <row r="26" spans="3:20" x14ac:dyDescent="0.35">
      <c r="C26" s="2">
        <v>2100</v>
      </c>
      <c r="D26">
        <v>278679</v>
      </c>
      <c r="E26">
        <v>278679</v>
      </c>
      <c r="F26">
        <v>278679</v>
      </c>
      <c r="G26">
        <v>278678</v>
      </c>
      <c r="H26">
        <v>278679</v>
      </c>
      <c r="I26">
        <v>278679</v>
      </c>
      <c r="J26">
        <v>278679</v>
      </c>
      <c r="K26">
        <v>278679</v>
      </c>
      <c r="L26">
        <v>278678</v>
      </c>
      <c r="M26">
        <v>278678</v>
      </c>
      <c r="N26" s="3">
        <f t="shared" si="0"/>
        <v>278678.7</v>
      </c>
      <c r="Q26" s="3">
        <v>19</v>
      </c>
      <c r="R26" s="3">
        <v>133</v>
      </c>
      <c r="S26" s="3">
        <v>135</v>
      </c>
      <c r="T26" s="5"/>
    </row>
    <row r="27" spans="3:20" x14ac:dyDescent="0.35">
      <c r="C27" s="2">
        <v>2200</v>
      </c>
      <c r="D27">
        <v>291949</v>
      </c>
      <c r="E27">
        <v>291949</v>
      </c>
      <c r="F27">
        <v>291949</v>
      </c>
      <c r="G27">
        <v>291949</v>
      </c>
      <c r="H27">
        <v>291949</v>
      </c>
      <c r="I27">
        <v>291949</v>
      </c>
      <c r="J27">
        <v>291949</v>
      </c>
      <c r="K27">
        <v>291949</v>
      </c>
      <c r="L27">
        <v>291949</v>
      </c>
      <c r="M27">
        <v>291949</v>
      </c>
      <c r="N27" s="3">
        <f t="shared" si="0"/>
        <v>291949</v>
      </c>
      <c r="Q27" s="3">
        <v>20</v>
      </c>
      <c r="R27" s="3">
        <v>133</v>
      </c>
      <c r="S27" s="3">
        <v>135</v>
      </c>
      <c r="T27" s="5"/>
    </row>
    <row r="28" spans="3:20" x14ac:dyDescent="0.35">
      <c r="C28" s="2">
        <v>2300</v>
      </c>
      <c r="D28">
        <v>305219</v>
      </c>
      <c r="E28">
        <v>305220</v>
      </c>
      <c r="F28">
        <v>305220</v>
      </c>
      <c r="G28">
        <v>305219</v>
      </c>
      <c r="H28">
        <v>305219</v>
      </c>
      <c r="I28">
        <v>305219</v>
      </c>
      <c r="J28">
        <v>305220</v>
      </c>
      <c r="K28">
        <v>305220</v>
      </c>
      <c r="L28">
        <v>305219</v>
      </c>
      <c r="M28">
        <v>305220</v>
      </c>
      <c r="N28" s="3">
        <f t="shared" si="0"/>
        <v>305219.5</v>
      </c>
      <c r="Q28" s="3">
        <v>21</v>
      </c>
      <c r="R28" s="3">
        <v>133</v>
      </c>
      <c r="S28" s="3">
        <v>136</v>
      </c>
      <c r="T28" s="5"/>
    </row>
    <row r="29" spans="3:20" x14ac:dyDescent="0.35">
      <c r="C29" s="2">
        <v>2400</v>
      </c>
      <c r="D29">
        <v>318490</v>
      </c>
      <c r="E29">
        <v>318490</v>
      </c>
      <c r="F29">
        <v>318490</v>
      </c>
      <c r="G29">
        <v>318489</v>
      </c>
      <c r="H29">
        <v>318490</v>
      </c>
      <c r="I29">
        <v>318490</v>
      </c>
      <c r="J29">
        <v>318490</v>
      </c>
      <c r="K29">
        <v>318490</v>
      </c>
      <c r="L29">
        <v>318490</v>
      </c>
      <c r="M29">
        <v>318490</v>
      </c>
      <c r="N29" s="3">
        <f t="shared" si="0"/>
        <v>318489.90000000002</v>
      </c>
      <c r="Q29" s="3">
        <v>22</v>
      </c>
      <c r="R29" s="3">
        <v>133</v>
      </c>
      <c r="S29" s="3">
        <v>148</v>
      </c>
      <c r="T29" s="5"/>
    </row>
    <row r="30" spans="3:20" x14ac:dyDescent="0.35">
      <c r="C30" s="2">
        <v>2500</v>
      </c>
      <c r="D30">
        <v>331760</v>
      </c>
      <c r="E30">
        <v>331760</v>
      </c>
      <c r="F30">
        <v>331760</v>
      </c>
      <c r="G30">
        <v>331760</v>
      </c>
      <c r="H30">
        <v>331760</v>
      </c>
      <c r="I30">
        <v>331760</v>
      </c>
      <c r="J30">
        <v>331760</v>
      </c>
      <c r="K30">
        <v>331760</v>
      </c>
      <c r="L30">
        <v>331760</v>
      </c>
      <c r="M30">
        <v>331760</v>
      </c>
      <c r="N30" s="3">
        <f t="shared" si="0"/>
        <v>331760</v>
      </c>
      <c r="Q30" s="3">
        <v>23</v>
      </c>
      <c r="R30" s="3">
        <v>133</v>
      </c>
      <c r="S30" s="3">
        <v>134</v>
      </c>
      <c r="T30" s="5"/>
    </row>
    <row r="31" spans="3:20" x14ac:dyDescent="0.35">
      <c r="C31" s="2">
        <v>2600</v>
      </c>
      <c r="D31">
        <v>345031</v>
      </c>
      <c r="E31">
        <v>345031</v>
      </c>
      <c r="F31">
        <v>345030</v>
      </c>
      <c r="G31">
        <v>345031</v>
      </c>
      <c r="H31">
        <v>345031</v>
      </c>
      <c r="I31">
        <v>345031</v>
      </c>
      <c r="J31">
        <v>345030</v>
      </c>
      <c r="K31">
        <v>345030</v>
      </c>
      <c r="L31">
        <v>345031</v>
      </c>
      <c r="M31">
        <v>345031</v>
      </c>
      <c r="N31" s="3">
        <f t="shared" si="0"/>
        <v>345030.7</v>
      </c>
      <c r="Q31" s="3">
        <v>24</v>
      </c>
      <c r="R31" s="3">
        <v>133</v>
      </c>
      <c r="S31" s="3">
        <v>149</v>
      </c>
      <c r="T31" s="5"/>
    </row>
    <row r="32" spans="3:20" x14ac:dyDescent="0.35">
      <c r="C32" s="2">
        <v>2700</v>
      </c>
      <c r="D32">
        <v>358301</v>
      </c>
      <c r="E32">
        <v>358301</v>
      </c>
      <c r="F32">
        <v>358301</v>
      </c>
      <c r="G32">
        <v>358301</v>
      </c>
      <c r="H32">
        <v>358301</v>
      </c>
      <c r="I32">
        <v>358301</v>
      </c>
      <c r="J32">
        <v>358301</v>
      </c>
      <c r="K32">
        <v>358302</v>
      </c>
      <c r="L32">
        <v>358301</v>
      </c>
      <c r="M32">
        <v>358301</v>
      </c>
      <c r="N32" s="3">
        <f t="shared" si="0"/>
        <v>358301.1</v>
      </c>
      <c r="Q32" s="3">
        <v>25</v>
      </c>
      <c r="R32" s="3">
        <v>133</v>
      </c>
      <c r="S32" s="3">
        <v>136</v>
      </c>
      <c r="T32" s="5"/>
    </row>
    <row r="33" spans="3:19" x14ac:dyDescent="0.35">
      <c r="C33" s="2">
        <v>2800</v>
      </c>
      <c r="D33">
        <v>371572</v>
      </c>
      <c r="E33">
        <v>371571</v>
      </c>
      <c r="F33">
        <v>371571</v>
      </c>
      <c r="G33">
        <v>371572</v>
      </c>
      <c r="H33">
        <v>371572</v>
      </c>
      <c r="I33">
        <v>371572</v>
      </c>
      <c r="J33">
        <v>371571</v>
      </c>
      <c r="K33">
        <v>371571</v>
      </c>
      <c r="L33">
        <v>371571</v>
      </c>
      <c r="M33">
        <v>371571</v>
      </c>
      <c r="N33" s="3">
        <f t="shared" si="0"/>
        <v>371571.4</v>
      </c>
      <c r="Q33" s="3">
        <v>26</v>
      </c>
      <c r="R33" s="3">
        <v>133</v>
      </c>
      <c r="S33" s="3">
        <v>141</v>
      </c>
    </row>
    <row r="34" spans="3:19" x14ac:dyDescent="0.35">
      <c r="C34" s="2">
        <v>2900</v>
      </c>
      <c r="D34">
        <v>384842</v>
      </c>
      <c r="E34">
        <v>384842</v>
      </c>
      <c r="F34">
        <v>384842</v>
      </c>
      <c r="G34">
        <v>384842</v>
      </c>
      <c r="H34">
        <v>384842</v>
      </c>
      <c r="I34">
        <v>384842</v>
      </c>
      <c r="J34">
        <v>384841</v>
      </c>
      <c r="K34">
        <v>384841</v>
      </c>
      <c r="L34">
        <v>384842</v>
      </c>
      <c r="M34">
        <v>384842</v>
      </c>
      <c r="N34" s="3">
        <f t="shared" si="0"/>
        <v>384841.8</v>
      </c>
      <c r="Q34" s="3">
        <v>27</v>
      </c>
      <c r="R34" s="3">
        <v>133</v>
      </c>
      <c r="S34" s="3">
        <v>134</v>
      </c>
    </row>
    <row r="35" spans="3:19" x14ac:dyDescent="0.35">
      <c r="C35" s="2">
        <v>3000</v>
      </c>
      <c r="D35">
        <v>398112</v>
      </c>
      <c r="E35">
        <v>398112</v>
      </c>
      <c r="F35">
        <v>398112</v>
      </c>
      <c r="G35">
        <v>398113</v>
      </c>
      <c r="H35">
        <v>398112</v>
      </c>
      <c r="I35">
        <v>398112</v>
      </c>
      <c r="J35">
        <v>398112</v>
      </c>
      <c r="K35">
        <v>398112</v>
      </c>
      <c r="L35">
        <v>398113</v>
      </c>
      <c r="M35">
        <v>398113</v>
      </c>
      <c r="N35" s="3">
        <f t="shared" si="0"/>
        <v>398112.3</v>
      </c>
      <c r="Q35" s="3">
        <v>28</v>
      </c>
      <c r="R35" s="3">
        <v>133</v>
      </c>
      <c r="S35" s="3">
        <v>136</v>
      </c>
    </row>
    <row r="36" spans="3:19" x14ac:dyDescent="0.35">
      <c r="C36" s="2">
        <v>3100</v>
      </c>
      <c r="D36">
        <v>411382</v>
      </c>
      <c r="E36">
        <v>411383</v>
      </c>
      <c r="F36">
        <v>411383</v>
      </c>
      <c r="G36">
        <v>411382</v>
      </c>
      <c r="H36">
        <v>411382</v>
      </c>
      <c r="I36">
        <v>411382</v>
      </c>
      <c r="J36">
        <v>411383</v>
      </c>
      <c r="K36">
        <v>411383</v>
      </c>
      <c r="L36">
        <v>411383</v>
      </c>
      <c r="M36">
        <v>411383</v>
      </c>
      <c r="N36" s="3">
        <f t="shared" si="0"/>
        <v>411382.6</v>
      </c>
      <c r="Q36" s="3">
        <v>29</v>
      </c>
      <c r="R36" s="3">
        <v>133</v>
      </c>
      <c r="S36" s="3">
        <v>135</v>
      </c>
    </row>
    <row r="37" spans="3:19" x14ac:dyDescent="0.35">
      <c r="Q37" s="3">
        <v>30</v>
      </c>
      <c r="R37" s="3">
        <v>133</v>
      </c>
      <c r="S37" s="3">
        <v>136</v>
      </c>
    </row>
    <row r="38" spans="3:19" x14ac:dyDescent="0.35">
      <c r="Q38" s="3">
        <v>31</v>
      </c>
      <c r="R38" s="3">
        <v>133</v>
      </c>
      <c r="S38" s="3">
        <v>148</v>
      </c>
    </row>
    <row r="39" spans="3:19" x14ac:dyDescent="0.35">
      <c r="Q39" s="3">
        <v>32</v>
      </c>
      <c r="R39" s="3">
        <v>132</v>
      </c>
      <c r="S39" s="3">
        <v>135</v>
      </c>
    </row>
    <row r="40" spans="3:19" x14ac:dyDescent="0.35">
      <c r="Q40" s="3">
        <v>33</v>
      </c>
      <c r="R40" s="3">
        <v>133</v>
      </c>
      <c r="S40" s="3">
        <v>142</v>
      </c>
    </row>
    <row r="41" spans="3:19" x14ac:dyDescent="0.35">
      <c r="Q41" s="3">
        <v>34</v>
      </c>
      <c r="R41" s="3">
        <v>133</v>
      </c>
      <c r="S41" s="3">
        <v>135</v>
      </c>
    </row>
    <row r="42" spans="3:19" x14ac:dyDescent="0.35">
      <c r="Q42" s="3">
        <v>35</v>
      </c>
      <c r="R42" s="3">
        <v>133</v>
      </c>
      <c r="S42" s="3">
        <v>135</v>
      </c>
    </row>
    <row r="43" spans="3:19" x14ac:dyDescent="0.35">
      <c r="Q43" s="3">
        <v>36</v>
      </c>
      <c r="R43" s="3">
        <v>133</v>
      </c>
      <c r="S43" s="3">
        <v>134</v>
      </c>
    </row>
    <row r="44" spans="3:19" x14ac:dyDescent="0.35">
      <c r="Q44" s="3">
        <v>37</v>
      </c>
      <c r="R44" s="3">
        <v>133</v>
      </c>
      <c r="S44" s="3">
        <v>135</v>
      </c>
    </row>
    <row r="45" spans="3:19" x14ac:dyDescent="0.35">
      <c r="Q45" s="3">
        <v>38</v>
      </c>
      <c r="R45" s="3">
        <v>133</v>
      </c>
      <c r="S45" s="3">
        <v>133</v>
      </c>
    </row>
    <row r="46" spans="3:19" x14ac:dyDescent="0.35">
      <c r="Q46" s="3">
        <v>39</v>
      </c>
      <c r="R46" s="3">
        <v>133</v>
      </c>
      <c r="S46" s="3">
        <v>136</v>
      </c>
    </row>
    <row r="47" spans="3:19" x14ac:dyDescent="0.35">
      <c r="Q47" s="3">
        <v>40</v>
      </c>
      <c r="R47" s="3">
        <v>133</v>
      </c>
      <c r="S47" s="3">
        <v>135</v>
      </c>
    </row>
    <row r="48" spans="3:19" x14ac:dyDescent="0.35">
      <c r="Q48" s="3">
        <v>41</v>
      </c>
      <c r="R48" s="3">
        <v>133</v>
      </c>
      <c r="S48" s="3">
        <v>135</v>
      </c>
    </row>
    <row r="49" spans="17:19" x14ac:dyDescent="0.35">
      <c r="Q49" s="3">
        <v>42</v>
      </c>
      <c r="R49" s="3">
        <v>133</v>
      </c>
      <c r="S49" s="3">
        <v>135</v>
      </c>
    </row>
    <row r="50" spans="17:19" x14ac:dyDescent="0.35">
      <c r="Q50" s="3">
        <v>43</v>
      </c>
      <c r="R50" s="3">
        <v>133</v>
      </c>
      <c r="S50" s="3">
        <v>149</v>
      </c>
    </row>
    <row r="51" spans="17:19" x14ac:dyDescent="0.35">
      <c r="Q51" s="3">
        <v>44</v>
      </c>
      <c r="R51" s="3">
        <v>133</v>
      </c>
      <c r="S51" s="3">
        <v>134</v>
      </c>
    </row>
    <row r="52" spans="17:19" x14ac:dyDescent="0.35">
      <c r="Q52" s="3">
        <v>45</v>
      </c>
      <c r="R52" s="3">
        <v>133</v>
      </c>
      <c r="S52" s="3">
        <v>135</v>
      </c>
    </row>
    <row r="53" spans="17:19" x14ac:dyDescent="0.35">
      <c r="Q53" s="3">
        <v>46</v>
      </c>
      <c r="R53" s="3">
        <v>133</v>
      </c>
      <c r="S53" s="3">
        <v>137</v>
      </c>
    </row>
    <row r="54" spans="17:19" x14ac:dyDescent="0.35">
      <c r="Q54" s="3">
        <v>47</v>
      </c>
      <c r="R54" s="3">
        <v>133</v>
      </c>
      <c r="S54" s="3">
        <v>135</v>
      </c>
    </row>
    <row r="55" spans="17:19" x14ac:dyDescent="0.35">
      <c r="Q55" s="3">
        <v>48</v>
      </c>
      <c r="R55" s="3">
        <v>133</v>
      </c>
      <c r="S55" s="3">
        <v>147</v>
      </c>
    </row>
    <row r="56" spans="17:19" x14ac:dyDescent="0.35">
      <c r="Q56" s="3">
        <v>49</v>
      </c>
      <c r="R56" s="3">
        <v>133</v>
      </c>
      <c r="S56" s="3">
        <v>135</v>
      </c>
    </row>
    <row r="57" spans="17:19" x14ac:dyDescent="0.35">
      <c r="Q57" s="3">
        <v>50</v>
      </c>
      <c r="R57" s="3">
        <v>133</v>
      </c>
      <c r="S57" s="3">
        <v>135</v>
      </c>
    </row>
    <row r="58" spans="17:19" x14ac:dyDescent="0.35">
      <c r="Q58" s="3">
        <v>51</v>
      </c>
      <c r="R58" s="3">
        <v>132</v>
      </c>
      <c r="S58" s="3">
        <v>133</v>
      </c>
    </row>
    <row r="59" spans="17:19" x14ac:dyDescent="0.35">
      <c r="Q59" s="3">
        <v>52</v>
      </c>
      <c r="R59" s="3">
        <v>133</v>
      </c>
      <c r="S59" s="3">
        <v>149</v>
      </c>
    </row>
    <row r="60" spans="17:19" x14ac:dyDescent="0.35">
      <c r="Q60" s="3">
        <v>53</v>
      </c>
      <c r="R60" s="3">
        <v>133</v>
      </c>
      <c r="S60" s="3">
        <v>136</v>
      </c>
    </row>
    <row r="61" spans="17:19" x14ac:dyDescent="0.35">
      <c r="Q61" s="3">
        <v>54</v>
      </c>
      <c r="R61" s="3">
        <v>133</v>
      </c>
      <c r="S61" s="3">
        <v>134</v>
      </c>
    </row>
    <row r="62" spans="17:19" x14ac:dyDescent="0.35">
      <c r="Q62" s="3">
        <v>55</v>
      </c>
      <c r="R62" s="3">
        <v>133</v>
      </c>
      <c r="S62" s="3">
        <v>135</v>
      </c>
    </row>
    <row r="63" spans="17:19" x14ac:dyDescent="0.35">
      <c r="Q63" s="3">
        <v>56</v>
      </c>
      <c r="R63" s="3">
        <v>133</v>
      </c>
      <c r="S63" s="3">
        <v>148</v>
      </c>
    </row>
    <row r="64" spans="17:19" x14ac:dyDescent="0.35">
      <c r="Q64" s="3">
        <v>57</v>
      </c>
      <c r="R64" s="3">
        <v>133</v>
      </c>
      <c r="S64" s="3">
        <v>134</v>
      </c>
    </row>
    <row r="65" spans="17:19" x14ac:dyDescent="0.35">
      <c r="Q65" s="3">
        <v>58</v>
      </c>
      <c r="R65" s="3">
        <v>133</v>
      </c>
      <c r="S65" s="3">
        <v>148</v>
      </c>
    </row>
    <row r="66" spans="17:19" x14ac:dyDescent="0.35">
      <c r="Q66" s="3">
        <v>59</v>
      </c>
      <c r="R66" s="3">
        <v>133</v>
      </c>
      <c r="S66" s="3">
        <v>135</v>
      </c>
    </row>
    <row r="67" spans="17:19" x14ac:dyDescent="0.35">
      <c r="Q67" s="3">
        <v>60</v>
      </c>
      <c r="R67" s="3">
        <v>133</v>
      </c>
      <c r="S67" s="3">
        <v>137</v>
      </c>
    </row>
    <row r="68" spans="17:19" x14ac:dyDescent="0.35">
      <c r="Q68" s="3">
        <v>61</v>
      </c>
      <c r="R68" s="3">
        <v>133</v>
      </c>
      <c r="S68" s="3">
        <v>137</v>
      </c>
    </row>
    <row r="69" spans="17:19" x14ac:dyDescent="0.35">
      <c r="Q69" s="3">
        <v>62</v>
      </c>
      <c r="R69" s="3">
        <v>133</v>
      </c>
      <c r="S69" s="3">
        <v>133</v>
      </c>
    </row>
    <row r="70" spans="17:19" x14ac:dyDescent="0.35">
      <c r="Q70" s="3">
        <v>63</v>
      </c>
      <c r="R70" s="3">
        <v>133</v>
      </c>
      <c r="S70" s="3">
        <v>135</v>
      </c>
    </row>
    <row r="71" spans="17:19" x14ac:dyDescent="0.35">
      <c r="Q71" s="3">
        <v>64</v>
      </c>
      <c r="R71" s="3">
        <v>133</v>
      </c>
      <c r="S71" s="3">
        <v>156</v>
      </c>
    </row>
    <row r="72" spans="17:19" x14ac:dyDescent="0.35">
      <c r="Q72" s="3">
        <v>65</v>
      </c>
      <c r="R72" s="3">
        <v>133</v>
      </c>
      <c r="S72" s="3">
        <v>135</v>
      </c>
    </row>
    <row r="73" spans="17:19" x14ac:dyDescent="0.35">
      <c r="Q73" s="3">
        <v>66</v>
      </c>
      <c r="R73" s="3">
        <v>133</v>
      </c>
      <c r="S73" s="3">
        <v>133</v>
      </c>
    </row>
    <row r="74" spans="17:19" x14ac:dyDescent="0.35">
      <c r="Q74" s="3">
        <v>67</v>
      </c>
      <c r="R74" s="3">
        <v>133</v>
      </c>
      <c r="S74" s="3">
        <v>133</v>
      </c>
    </row>
    <row r="75" spans="17:19" x14ac:dyDescent="0.35">
      <c r="Q75" s="3">
        <v>68</v>
      </c>
      <c r="R75" s="3">
        <v>133</v>
      </c>
      <c r="S75" s="3">
        <v>135</v>
      </c>
    </row>
    <row r="76" spans="17:19" x14ac:dyDescent="0.35">
      <c r="Q76" s="3">
        <v>69</v>
      </c>
      <c r="R76" s="3">
        <v>133</v>
      </c>
      <c r="S76" s="3">
        <v>135</v>
      </c>
    </row>
    <row r="77" spans="17:19" x14ac:dyDescent="0.35">
      <c r="Q77" s="3">
        <v>70</v>
      </c>
      <c r="R77" s="3">
        <v>133</v>
      </c>
      <c r="S77" s="3">
        <v>133</v>
      </c>
    </row>
    <row r="78" spans="17:19" x14ac:dyDescent="0.35">
      <c r="Q78" s="3">
        <v>71</v>
      </c>
      <c r="R78" s="3">
        <v>133</v>
      </c>
      <c r="S78" s="3">
        <v>133</v>
      </c>
    </row>
    <row r="79" spans="17:19" x14ac:dyDescent="0.35">
      <c r="Q79" s="3">
        <v>72</v>
      </c>
      <c r="R79" s="3">
        <v>133</v>
      </c>
      <c r="S79" s="3">
        <v>135</v>
      </c>
    </row>
    <row r="80" spans="17:19" x14ac:dyDescent="0.35">
      <c r="Q80" s="3">
        <v>73</v>
      </c>
      <c r="R80" s="3">
        <v>133</v>
      </c>
      <c r="S80" s="3">
        <v>140</v>
      </c>
    </row>
    <row r="81" spans="17:19" x14ac:dyDescent="0.35">
      <c r="Q81" s="3">
        <v>74</v>
      </c>
      <c r="R81" s="3">
        <v>133</v>
      </c>
      <c r="S81" s="3">
        <v>136</v>
      </c>
    </row>
    <row r="82" spans="17:19" x14ac:dyDescent="0.35">
      <c r="Q82" s="3">
        <v>75</v>
      </c>
      <c r="R82" s="3">
        <v>133</v>
      </c>
      <c r="S82" s="3">
        <v>142</v>
      </c>
    </row>
    <row r="83" spans="17:19" x14ac:dyDescent="0.35">
      <c r="Q83" s="3">
        <v>76</v>
      </c>
      <c r="R83" s="3">
        <v>133</v>
      </c>
      <c r="S83" s="3">
        <v>135</v>
      </c>
    </row>
    <row r="84" spans="17:19" x14ac:dyDescent="0.35">
      <c r="Q84" s="3">
        <v>77</v>
      </c>
      <c r="R84" s="3">
        <v>133</v>
      </c>
      <c r="S84" s="3">
        <v>134</v>
      </c>
    </row>
    <row r="85" spans="17:19" x14ac:dyDescent="0.35">
      <c r="Q85" s="3">
        <v>78</v>
      </c>
      <c r="R85" s="3">
        <v>133</v>
      </c>
      <c r="S85" s="3">
        <v>137</v>
      </c>
    </row>
    <row r="86" spans="17:19" x14ac:dyDescent="0.35">
      <c r="Q86" s="3">
        <v>79</v>
      </c>
      <c r="R86" s="3">
        <v>133</v>
      </c>
      <c r="S86" s="3">
        <v>135</v>
      </c>
    </row>
    <row r="87" spans="17:19" x14ac:dyDescent="0.35">
      <c r="Q87" s="3">
        <v>80</v>
      </c>
      <c r="R87" s="3">
        <v>133</v>
      </c>
      <c r="S87" s="3">
        <v>134</v>
      </c>
    </row>
    <row r="88" spans="17:19" x14ac:dyDescent="0.35">
      <c r="Q88" s="3">
        <v>81</v>
      </c>
      <c r="R88" s="3">
        <v>133</v>
      </c>
      <c r="S88" s="3">
        <v>135</v>
      </c>
    </row>
    <row r="89" spans="17:19" x14ac:dyDescent="0.35">
      <c r="Q89" s="3">
        <v>82</v>
      </c>
      <c r="R89" s="3">
        <v>133</v>
      </c>
      <c r="S89" s="3">
        <v>134</v>
      </c>
    </row>
    <row r="90" spans="17:19" x14ac:dyDescent="0.35">
      <c r="Q90" s="3">
        <v>83</v>
      </c>
      <c r="R90" s="3">
        <v>133</v>
      </c>
      <c r="S90" s="3">
        <v>134</v>
      </c>
    </row>
    <row r="91" spans="17:19" x14ac:dyDescent="0.35">
      <c r="Q91" s="3">
        <v>84</v>
      </c>
      <c r="R91" s="3">
        <v>133</v>
      </c>
      <c r="S91" s="3">
        <v>134</v>
      </c>
    </row>
    <row r="92" spans="17:19" x14ac:dyDescent="0.35">
      <c r="Q92" s="3">
        <v>85</v>
      </c>
      <c r="R92" s="3">
        <v>132</v>
      </c>
      <c r="S92" s="3">
        <v>133</v>
      </c>
    </row>
    <row r="93" spans="17:19" x14ac:dyDescent="0.35">
      <c r="Q93" s="3">
        <v>86</v>
      </c>
      <c r="R93" s="3">
        <v>133</v>
      </c>
      <c r="S93" s="3">
        <v>136</v>
      </c>
    </row>
    <row r="94" spans="17:19" x14ac:dyDescent="0.35">
      <c r="Q94" s="3">
        <v>87</v>
      </c>
      <c r="R94" s="3">
        <v>133</v>
      </c>
      <c r="S94" s="3">
        <v>135</v>
      </c>
    </row>
    <row r="95" spans="17:19" x14ac:dyDescent="0.35">
      <c r="Q95" s="3">
        <v>88</v>
      </c>
      <c r="R95" s="3">
        <v>133</v>
      </c>
      <c r="S95" s="3">
        <v>133</v>
      </c>
    </row>
    <row r="96" spans="17:19" x14ac:dyDescent="0.35">
      <c r="Q96" s="3">
        <v>89</v>
      </c>
      <c r="R96" s="3">
        <v>133</v>
      </c>
      <c r="S96" s="3">
        <v>135</v>
      </c>
    </row>
    <row r="97" spans="17:19" x14ac:dyDescent="0.35">
      <c r="Q97" s="3">
        <v>90</v>
      </c>
      <c r="R97" s="3">
        <v>133</v>
      </c>
      <c r="S97" s="3">
        <v>134</v>
      </c>
    </row>
    <row r="98" spans="17:19" x14ac:dyDescent="0.35">
      <c r="Q98" s="3">
        <v>91</v>
      </c>
      <c r="R98" s="3">
        <v>133</v>
      </c>
      <c r="S98" s="3">
        <v>135</v>
      </c>
    </row>
    <row r="99" spans="17:19" x14ac:dyDescent="0.35">
      <c r="Q99" s="3">
        <v>92</v>
      </c>
      <c r="R99" s="3">
        <v>133</v>
      </c>
      <c r="S99" s="3">
        <v>135</v>
      </c>
    </row>
    <row r="100" spans="17:19" x14ac:dyDescent="0.35">
      <c r="Q100" s="3">
        <v>93</v>
      </c>
      <c r="R100" s="3">
        <v>133</v>
      </c>
      <c r="S100" s="3">
        <v>133</v>
      </c>
    </row>
    <row r="101" spans="17:19" x14ac:dyDescent="0.35">
      <c r="Q101" s="3">
        <v>94</v>
      </c>
      <c r="R101" s="3">
        <v>133</v>
      </c>
      <c r="S101" s="3">
        <v>133</v>
      </c>
    </row>
    <row r="102" spans="17:19" x14ac:dyDescent="0.35">
      <c r="Q102" s="3">
        <v>95</v>
      </c>
      <c r="R102" s="3">
        <v>133</v>
      </c>
      <c r="S102" s="3">
        <v>134</v>
      </c>
    </row>
    <row r="103" spans="17:19" x14ac:dyDescent="0.35">
      <c r="Q103" s="3">
        <v>96</v>
      </c>
      <c r="R103" s="3">
        <v>133</v>
      </c>
      <c r="S103" s="3">
        <v>134</v>
      </c>
    </row>
    <row r="104" spans="17:19" x14ac:dyDescent="0.35">
      <c r="Q104" s="3">
        <v>97</v>
      </c>
      <c r="R104" s="3">
        <v>133</v>
      </c>
      <c r="S104" s="3">
        <v>136</v>
      </c>
    </row>
    <row r="105" spans="17:19" x14ac:dyDescent="0.35">
      <c r="Q105" s="3">
        <v>98</v>
      </c>
      <c r="R105" s="3">
        <v>133</v>
      </c>
      <c r="S105" s="3">
        <v>136</v>
      </c>
    </row>
    <row r="106" spans="17:19" x14ac:dyDescent="0.35">
      <c r="Q106" s="3">
        <v>99</v>
      </c>
      <c r="R106" s="3">
        <v>133</v>
      </c>
      <c r="S106" s="3">
        <v>133</v>
      </c>
    </row>
    <row r="107" spans="17:19" x14ac:dyDescent="0.35">
      <c r="Q107" s="3">
        <v>100</v>
      </c>
      <c r="R107" s="3">
        <v>133</v>
      </c>
      <c r="S107" s="3">
        <v>134</v>
      </c>
    </row>
    <row r="108" spans="17:19" x14ac:dyDescent="0.35">
      <c r="R108">
        <f>AVERAGE(R8:R107)</f>
        <v>133.12</v>
      </c>
      <c r="S108">
        <f>AVERAGE(S8:S107)</f>
        <v>136.66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74F3-0682-4C5A-8D0A-08724DEE0E93}">
  <dimension ref="B5:I45"/>
  <sheetViews>
    <sheetView workbookViewId="0">
      <selection activeCell="H34" sqref="H34"/>
    </sheetView>
  </sheetViews>
  <sheetFormatPr defaultRowHeight="14.5" x14ac:dyDescent="0.35"/>
  <cols>
    <col min="2" max="2" width="15.54296875" customWidth="1"/>
    <col min="6" max="6" width="17.1796875" customWidth="1"/>
    <col min="7" max="7" width="16.08984375" customWidth="1"/>
    <col min="8" max="8" width="18.7265625" customWidth="1"/>
    <col min="9" max="9" width="22.453125" customWidth="1"/>
  </cols>
  <sheetData>
    <row r="5" spans="2:9" x14ac:dyDescent="0.35">
      <c r="B5" t="s">
        <v>12</v>
      </c>
      <c r="C5">
        <v>132.69999999999999</v>
      </c>
      <c r="F5" t="s">
        <v>13</v>
      </c>
      <c r="H5" t="s">
        <v>14</v>
      </c>
      <c r="I5">
        <v>132.69999999999999</v>
      </c>
    </row>
    <row r="6" spans="2:9" x14ac:dyDescent="0.35">
      <c r="B6" t="s">
        <v>15</v>
      </c>
      <c r="C6">
        <v>94.552000000000007</v>
      </c>
      <c r="F6" t="s">
        <v>16</v>
      </c>
      <c r="H6" t="s">
        <v>17</v>
      </c>
      <c r="I6">
        <v>94.552000000000007</v>
      </c>
    </row>
    <row r="7" spans="2:9" x14ac:dyDescent="0.35">
      <c r="B7" t="s">
        <v>18</v>
      </c>
      <c r="C7">
        <v>230.35</v>
      </c>
      <c r="F7" t="s">
        <v>19</v>
      </c>
      <c r="H7" t="s">
        <v>39</v>
      </c>
      <c r="I7">
        <f>I5-I6</f>
        <v>38.147999999999982</v>
      </c>
    </row>
    <row r="8" spans="2:9" x14ac:dyDescent="0.35">
      <c r="B8" t="s">
        <v>20</v>
      </c>
      <c r="C8">
        <v>162.16</v>
      </c>
      <c r="F8" t="s">
        <v>21</v>
      </c>
      <c r="H8" t="s">
        <v>22</v>
      </c>
      <c r="I8">
        <v>230.35</v>
      </c>
    </row>
    <row r="9" spans="2:9" x14ac:dyDescent="0.35">
      <c r="B9" t="s">
        <v>23</v>
      </c>
      <c r="C9">
        <v>1.6778999999999999</v>
      </c>
      <c r="F9" t="s">
        <v>24</v>
      </c>
      <c r="H9" t="s">
        <v>25</v>
      </c>
      <c r="I9">
        <v>162.16</v>
      </c>
    </row>
    <row r="10" spans="2:9" x14ac:dyDescent="0.35">
      <c r="B10" t="s">
        <v>26</v>
      </c>
      <c r="C10">
        <v>1.6778999999999999</v>
      </c>
      <c r="F10" t="s">
        <v>27</v>
      </c>
      <c r="H10" t="s">
        <v>40</v>
      </c>
      <c r="I10">
        <f>I8-I9</f>
        <v>68.19</v>
      </c>
    </row>
    <row r="11" spans="2:9" x14ac:dyDescent="0.35">
      <c r="B11" t="s">
        <v>28</v>
      </c>
      <c r="C11">
        <v>1.6778999999999999</v>
      </c>
      <c r="F11" t="s">
        <v>29</v>
      </c>
    </row>
    <row r="14" spans="2:9" x14ac:dyDescent="0.35">
      <c r="C14" t="s">
        <v>30</v>
      </c>
      <c r="D14" t="s">
        <v>31</v>
      </c>
      <c r="E14" t="s">
        <v>32</v>
      </c>
    </row>
    <row r="15" spans="2:9" x14ac:dyDescent="0.35">
      <c r="B15">
        <v>4</v>
      </c>
      <c r="C15">
        <f>1.6679*B15+361.34</f>
        <v>368.01159999999999</v>
      </c>
      <c r="D15">
        <f>1.6679*B15+268.18</f>
        <v>274.85160000000002</v>
      </c>
      <c r="E15">
        <f>1.6779*B15 +9.979</f>
        <v>16.6906</v>
      </c>
    </row>
    <row r="16" spans="2:9" x14ac:dyDescent="0.35">
      <c r="B16">
        <v>8</v>
      </c>
      <c r="C16">
        <f t="shared" ref="C16:C44" si="0">1.6679*B16+361.34</f>
        <v>374.6832</v>
      </c>
      <c r="D16">
        <f t="shared" ref="D16:D45" si="1">1.6679*B16+268.18</f>
        <v>281.52320000000003</v>
      </c>
      <c r="E16">
        <f t="shared" ref="E16:E45" si="2">1.6779*B16 +9.979</f>
        <v>23.402200000000001</v>
      </c>
    </row>
    <row r="17" spans="2:5" x14ac:dyDescent="0.35">
      <c r="B17">
        <v>12</v>
      </c>
      <c r="C17">
        <f t="shared" si="0"/>
        <v>381.35479999999995</v>
      </c>
      <c r="D17">
        <f t="shared" si="1"/>
        <v>288.19479999999999</v>
      </c>
      <c r="E17">
        <f t="shared" si="2"/>
        <v>30.113799999999998</v>
      </c>
    </row>
    <row r="18" spans="2:5" x14ac:dyDescent="0.35">
      <c r="B18">
        <v>16</v>
      </c>
      <c r="C18">
        <f t="shared" si="0"/>
        <v>388.02639999999997</v>
      </c>
      <c r="D18">
        <f t="shared" si="1"/>
        <v>294.8664</v>
      </c>
      <c r="E18">
        <f t="shared" si="2"/>
        <v>36.825400000000002</v>
      </c>
    </row>
    <row r="19" spans="2:5" x14ac:dyDescent="0.35">
      <c r="B19">
        <v>20</v>
      </c>
      <c r="C19">
        <f t="shared" si="0"/>
        <v>394.69799999999998</v>
      </c>
      <c r="D19">
        <f t="shared" si="1"/>
        <v>301.53800000000001</v>
      </c>
      <c r="E19">
        <f t="shared" si="2"/>
        <v>43.536999999999999</v>
      </c>
    </row>
    <row r="20" spans="2:5" x14ac:dyDescent="0.35">
      <c r="B20">
        <v>24</v>
      </c>
      <c r="C20">
        <f t="shared" si="0"/>
        <v>401.36959999999999</v>
      </c>
      <c r="D20">
        <f t="shared" si="1"/>
        <v>308.20960000000002</v>
      </c>
      <c r="E20">
        <f t="shared" si="2"/>
        <v>50.248599999999996</v>
      </c>
    </row>
    <row r="21" spans="2:5" x14ac:dyDescent="0.35">
      <c r="B21">
        <v>28</v>
      </c>
      <c r="C21">
        <f t="shared" si="0"/>
        <v>408.0412</v>
      </c>
      <c r="D21">
        <f t="shared" si="1"/>
        <v>314.88120000000004</v>
      </c>
      <c r="E21">
        <f t="shared" si="2"/>
        <v>56.9602</v>
      </c>
    </row>
    <row r="22" spans="2:5" x14ac:dyDescent="0.35">
      <c r="B22">
        <v>32</v>
      </c>
      <c r="C22">
        <f t="shared" si="0"/>
        <v>414.71279999999996</v>
      </c>
      <c r="D22">
        <f t="shared" si="1"/>
        <v>321.55279999999999</v>
      </c>
      <c r="E22">
        <f t="shared" si="2"/>
        <v>63.671799999999998</v>
      </c>
    </row>
    <row r="23" spans="2:5" x14ac:dyDescent="0.35">
      <c r="B23">
        <v>36</v>
      </c>
      <c r="C23">
        <f t="shared" si="0"/>
        <v>421.38439999999997</v>
      </c>
      <c r="D23">
        <f t="shared" si="1"/>
        <v>328.2244</v>
      </c>
      <c r="E23">
        <f t="shared" si="2"/>
        <v>70.383399999999995</v>
      </c>
    </row>
    <row r="24" spans="2:5" x14ac:dyDescent="0.35">
      <c r="B24">
        <v>40</v>
      </c>
      <c r="C24">
        <f t="shared" si="0"/>
        <v>428.05599999999998</v>
      </c>
      <c r="D24">
        <f t="shared" si="1"/>
        <v>334.89600000000002</v>
      </c>
      <c r="E24">
        <f t="shared" si="2"/>
        <v>77.094999999999999</v>
      </c>
    </row>
    <row r="25" spans="2:5" x14ac:dyDescent="0.35">
      <c r="B25">
        <v>44</v>
      </c>
      <c r="C25">
        <f t="shared" si="0"/>
        <v>434.72759999999994</v>
      </c>
      <c r="D25">
        <f t="shared" si="1"/>
        <v>341.56759999999997</v>
      </c>
      <c r="E25">
        <f t="shared" si="2"/>
        <v>83.806600000000003</v>
      </c>
    </row>
    <row r="26" spans="2:5" x14ac:dyDescent="0.35">
      <c r="B26">
        <v>48</v>
      </c>
      <c r="C26">
        <f t="shared" si="0"/>
        <v>441.39919999999995</v>
      </c>
      <c r="D26">
        <f t="shared" si="1"/>
        <v>348.23919999999998</v>
      </c>
      <c r="E26">
        <f t="shared" si="2"/>
        <v>90.518199999999993</v>
      </c>
    </row>
    <row r="27" spans="2:5" x14ac:dyDescent="0.35">
      <c r="B27">
        <v>52</v>
      </c>
      <c r="C27">
        <f t="shared" si="0"/>
        <v>448.07079999999996</v>
      </c>
      <c r="D27">
        <f t="shared" si="1"/>
        <v>354.91079999999999</v>
      </c>
      <c r="E27">
        <f t="shared" si="2"/>
        <v>97.229799999999997</v>
      </c>
    </row>
    <row r="28" spans="2:5" ht="44" customHeight="1" x14ac:dyDescent="0.35">
      <c r="B28">
        <v>56</v>
      </c>
      <c r="C28">
        <f t="shared" si="0"/>
        <v>454.74239999999998</v>
      </c>
      <c r="D28">
        <f t="shared" si="1"/>
        <v>361.58240000000001</v>
      </c>
      <c r="E28">
        <f t="shared" si="2"/>
        <v>103.9414</v>
      </c>
    </row>
    <row r="29" spans="2:5" x14ac:dyDescent="0.35">
      <c r="B29">
        <v>60</v>
      </c>
      <c r="C29">
        <f t="shared" si="0"/>
        <v>461.41399999999999</v>
      </c>
      <c r="D29">
        <f t="shared" si="1"/>
        <v>368.25400000000002</v>
      </c>
      <c r="E29">
        <f t="shared" si="2"/>
        <v>110.65299999999999</v>
      </c>
    </row>
    <row r="30" spans="2:5" x14ac:dyDescent="0.35">
      <c r="B30">
        <v>64</v>
      </c>
      <c r="C30">
        <f t="shared" si="0"/>
        <v>468.0856</v>
      </c>
      <c r="D30">
        <f t="shared" si="1"/>
        <v>374.92560000000003</v>
      </c>
      <c r="E30">
        <f t="shared" si="2"/>
        <v>117.3646</v>
      </c>
    </row>
    <row r="31" spans="2:5" x14ac:dyDescent="0.35">
      <c r="B31">
        <v>68</v>
      </c>
      <c r="C31">
        <f t="shared" si="0"/>
        <v>474.75719999999995</v>
      </c>
      <c r="D31">
        <f t="shared" si="1"/>
        <v>381.59719999999999</v>
      </c>
      <c r="E31">
        <f t="shared" si="2"/>
        <v>124.0762</v>
      </c>
    </row>
    <row r="32" spans="2:5" x14ac:dyDescent="0.35">
      <c r="B32">
        <v>72</v>
      </c>
      <c r="C32">
        <f t="shared" si="0"/>
        <v>481.42879999999997</v>
      </c>
      <c r="D32">
        <f t="shared" si="1"/>
        <v>388.2688</v>
      </c>
      <c r="E32">
        <f t="shared" si="2"/>
        <v>130.7878</v>
      </c>
    </row>
    <row r="33" spans="2:9" ht="29" x14ac:dyDescent="0.35">
      <c r="B33">
        <v>76</v>
      </c>
      <c r="C33">
        <f t="shared" si="0"/>
        <v>488.10039999999998</v>
      </c>
      <c r="D33">
        <f t="shared" si="1"/>
        <v>394.94040000000001</v>
      </c>
      <c r="E33">
        <f t="shared" si="2"/>
        <v>137.49939999999998</v>
      </c>
      <c r="H33" s="8" t="s">
        <v>48</v>
      </c>
      <c r="I33" s="9" t="s">
        <v>49</v>
      </c>
    </row>
    <row r="34" spans="2:9" x14ac:dyDescent="0.35">
      <c r="B34">
        <v>80</v>
      </c>
      <c r="C34">
        <f t="shared" si="0"/>
        <v>494.77199999999993</v>
      </c>
      <c r="D34">
        <f t="shared" si="1"/>
        <v>401.61199999999997</v>
      </c>
      <c r="E34">
        <f t="shared" si="2"/>
        <v>144.21100000000001</v>
      </c>
      <c r="G34" s="2" t="s">
        <v>45</v>
      </c>
      <c r="H34" s="3">
        <f>Decryption128!R113</f>
        <v>163.26</v>
      </c>
      <c r="I34" s="3">
        <f>Decryption128!S113</f>
        <v>175.04</v>
      </c>
    </row>
    <row r="35" spans="2:9" x14ac:dyDescent="0.35">
      <c r="B35">
        <v>84</v>
      </c>
      <c r="C35">
        <f t="shared" si="0"/>
        <v>501.44359999999995</v>
      </c>
      <c r="D35">
        <f t="shared" si="1"/>
        <v>408.28359999999998</v>
      </c>
      <c r="E35">
        <f t="shared" si="2"/>
        <v>150.92259999999999</v>
      </c>
      <c r="G35" s="2" t="s">
        <v>46</v>
      </c>
      <c r="H35" s="3">
        <f>'Decryption 256'!Q111</f>
        <v>231.47</v>
      </c>
      <c r="I35" s="3">
        <f>'Decryption 256'!R111</f>
        <v>243.27</v>
      </c>
    </row>
    <row r="36" spans="2:9" x14ac:dyDescent="0.35">
      <c r="B36">
        <v>88</v>
      </c>
      <c r="C36">
        <f t="shared" si="0"/>
        <v>508.11519999999996</v>
      </c>
      <c r="D36">
        <f t="shared" si="1"/>
        <v>414.95519999999999</v>
      </c>
      <c r="E36">
        <f t="shared" si="2"/>
        <v>157.63420000000002</v>
      </c>
      <c r="G36" s="2" t="s">
        <v>44</v>
      </c>
      <c r="H36" s="3">
        <f>Encryption128!T110</f>
        <v>94.94</v>
      </c>
      <c r="I36" s="3">
        <f>Encryption128!U110</f>
        <v>98.05</v>
      </c>
    </row>
    <row r="37" spans="2:9" x14ac:dyDescent="0.35">
      <c r="B37">
        <v>92</v>
      </c>
      <c r="C37">
        <f t="shared" si="0"/>
        <v>514.78679999999997</v>
      </c>
      <c r="D37">
        <f t="shared" si="1"/>
        <v>421.6268</v>
      </c>
      <c r="E37">
        <f t="shared" si="2"/>
        <v>164.3458</v>
      </c>
      <c r="G37" s="2" t="s">
        <v>47</v>
      </c>
      <c r="H37" s="3">
        <f>Encryption256!$R$108</f>
        <v>133.12</v>
      </c>
      <c r="I37" s="3">
        <f>Encryption256!$S$108</f>
        <v>136.66</v>
      </c>
    </row>
    <row r="38" spans="2:9" x14ac:dyDescent="0.35">
      <c r="B38">
        <v>96</v>
      </c>
      <c r="C38">
        <f t="shared" si="0"/>
        <v>521.45839999999998</v>
      </c>
      <c r="D38">
        <f t="shared" si="1"/>
        <v>428.29840000000002</v>
      </c>
      <c r="E38">
        <f t="shared" si="2"/>
        <v>171.05739999999997</v>
      </c>
    </row>
    <row r="39" spans="2:9" x14ac:dyDescent="0.35">
      <c r="B39">
        <v>100</v>
      </c>
      <c r="C39">
        <f t="shared" si="0"/>
        <v>528.13</v>
      </c>
      <c r="D39">
        <f t="shared" si="1"/>
        <v>434.97</v>
      </c>
      <c r="E39">
        <f t="shared" si="2"/>
        <v>177.76900000000001</v>
      </c>
    </row>
    <row r="40" spans="2:9" x14ac:dyDescent="0.35">
      <c r="B40">
        <v>104</v>
      </c>
      <c r="C40">
        <f t="shared" si="0"/>
        <v>534.80160000000001</v>
      </c>
      <c r="D40">
        <f t="shared" si="1"/>
        <v>441.64160000000004</v>
      </c>
      <c r="E40">
        <f t="shared" si="2"/>
        <v>184.48059999999998</v>
      </c>
    </row>
    <row r="41" spans="2:9" x14ac:dyDescent="0.35">
      <c r="B41">
        <v>108</v>
      </c>
      <c r="C41">
        <f t="shared" si="0"/>
        <v>541.47319999999991</v>
      </c>
      <c r="D41">
        <f t="shared" si="1"/>
        <v>448.31319999999999</v>
      </c>
      <c r="E41">
        <f t="shared" si="2"/>
        <v>191.19220000000001</v>
      </c>
    </row>
    <row r="42" spans="2:9" x14ac:dyDescent="0.35">
      <c r="B42">
        <v>112</v>
      </c>
      <c r="C42">
        <f t="shared" si="0"/>
        <v>548.14480000000003</v>
      </c>
      <c r="D42">
        <f t="shared" si="1"/>
        <v>454.98480000000001</v>
      </c>
      <c r="E42">
        <f t="shared" si="2"/>
        <v>197.90379999999999</v>
      </c>
    </row>
    <row r="43" spans="2:9" x14ac:dyDescent="0.35">
      <c r="B43">
        <v>116</v>
      </c>
      <c r="C43">
        <f t="shared" si="0"/>
        <v>554.81639999999993</v>
      </c>
      <c r="D43">
        <f t="shared" si="1"/>
        <v>461.65639999999996</v>
      </c>
      <c r="E43">
        <f t="shared" si="2"/>
        <v>204.61539999999997</v>
      </c>
    </row>
    <row r="44" spans="2:9" x14ac:dyDescent="0.35">
      <c r="B44">
        <v>120</v>
      </c>
      <c r="C44">
        <f t="shared" si="0"/>
        <v>561.48799999999994</v>
      </c>
      <c r="D44">
        <f t="shared" si="1"/>
        <v>468.32799999999997</v>
      </c>
      <c r="E44">
        <f t="shared" si="2"/>
        <v>211.327</v>
      </c>
    </row>
    <row r="45" spans="2:9" x14ac:dyDescent="0.35">
      <c r="B45">
        <v>124</v>
      </c>
      <c r="C45">
        <f>1.6679*B45+361.34</f>
        <v>568.15959999999995</v>
      </c>
      <c r="D45">
        <f t="shared" si="1"/>
        <v>474.99959999999999</v>
      </c>
      <c r="E45">
        <f t="shared" si="2"/>
        <v>218.03859999999997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2597-4A93-414C-B422-196CDCA5FF78}">
  <dimension ref="A2:AT102"/>
  <sheetViews>
    <sheetView tabSelected="1" zoomScaleNormal="100" workbookViewId="0">
      <selection activeCell="I3" sqref="I3"/>
    </sheetView>
  </sheetViews>
  <sheetFormatPr defaultRowHeight="14.5" x14ac:dyDescent="0.35"/>
  <cols>
    <col min="2" max="2" width="12.36328125" customWidth="1"/>
    <col min="6" max="6" width="11.453125" customWidth="1"/>
    <col min="8" max="8" width="12.1796875" customWidth="1"/>
  </cols>
  <sheetData>
    <row r="2" spans="1:8" x14ac:dyDescent="0.35">
      <c r="B2" s="3" t="s">
        <v>50</v>
      </c>
      <c r="C2" s="3"/>
      <c r="D2" s="3" t="s">
        <v>51</v>
      </c>
      <c r="E2" s="3"/>
      <c r="F2" s="3" t="s">
        <v>52</v>
      </c>
      <c r="G2" s="3"/>
      <c r="H2" s="3" t="s">
        <v>53</v>
      </c>
    </row>
    <row r="3" spans="1:8" x14ac:dyDescent="0.35">
      <c r="A3" s="5" t="s">
        <v>81</v>
      </c>
      <c r="B3" s="3">
        <v>136</v>
      </c>
      <c r="C3" s="3"/>
      <c r="D3" s="3">
        <v>339</v>
      </c>
      <c r="E3" s="3"/>
      <c r="F3" s="3">
        <v>109</v>
      </c>
      <c r="G3" s="3">
        <v>1</v>
      </c>
      <c r="H3" s="3">
        <v>355</v>
      </c>
    </row>
    <row r="4" spans="1:8" x14ac:dyDescent="0.35">
      <c r="B4" s="3">
        <v>270</v>
      </c>
      <c r="C4" s="3"/>
      <c r="D4" s="3">
        <v>339</v>
      </c>
      <c r="E4" s="3"/>
      <c r="F4" s="3">
        <v>225</v>
      </c>
      <c r="G4" s="3">
        <v>2</v>
      </c>
      <c r="H4" s="3">
        <v>273</v>
      </c>
    </row>
    <row r="5" spans="1:8" x14ac:dyDescent="0.35">
      <c r="B5" s="3">
        <v>241</v>
      </c>
      <c r="C5" s="3"/>
      <c r="D5" s="3">
        <v>338</v>
      </c>
      <c r="E5" s="3"/>
      <c r="F5" s="3">
        <v>96</v>
      </c>
      <c r="G5" s="3">
        <v>3</v>
      </c>
      <c r="H5" s="3">
        <v>163</v>
      </c>
    </row>
    <row r="6" spans="1:8" x14ac:dyDescent="0.35">
      <c r="B6" s="3">
        <v>133</v>
      </c>
      <c r="C6" s="3"/>
      <c r="D6" s="3">
        <v>339</v>
      </c>
      <c r="E6" s="3"/>
      <c r="F6" s="3">
        <v>204</v>
      </c>
      <c r="G6" s="3">
        <v>4</v>
      </c>
      <c r="H6" s="3">
        <v>270</v>
      </c>
    </row>
    <row r="7" spans="1:8" x14ac:dyDescent="0.35">
      <c r="B7" s="3">
        <v>241</v>
      </c>
      <c r="C7" s="3"/>
      <c r="D7" s="3">
        <v>339</v>
      </c>
      <c r="E7" s="3"/>
      <c r="F7" s="3">
        <v>95</v>
      </c>
      <c r="G7" s="3">
        <v>5</v>
      </c>
      <c r="H7" s="3">
        <v>271</v>
      </c>
    </row>
    <row r="8" spans="1:8" x14ac:dyDescent="0.35">
      <c r="B8" s="3">
        <v>241</v>
      </c>
      <c r="C8" s="3"/>
      <c r="D8" s="3">
        <v>339</v>
      </c>
      <c r="E8" s="3"/>
      <c r="F8" s="3">
        <v>203</v>
      </c>
      <c r="G8" s="3">
        <v>6</v>
      </c>
      <c r="H8" s="3">
        <v>271</v>
      </c>
    </row>
    <row r="9" spans="1:8" x14ac:dyDescent="0.35">
      <c r="B9" s="3">
        <v>133</v>
      </c>
      <c r="C9" s="3"/>
      <c r="D9" s="3">
        <v>447</v>
      </c>
      <c r="E9" s="3"/>
      <c r="F9" s="3">
        <v>95</v>
      </c>
      <c r="G9" s="3">
        <v>7</v>
      </c>
      <c r="H9" s="3">
        <v>270</v>
      </c>
    </row>
    <row r="10" spans="1:8" x14ac:dyDescent="0.35">
      <c r="B10" s="3">
        <v>241</v>
      </c>
      <c r="C10" s="3"/>
      <c r="D10" s="3">
        <v>339</v>
      </c>
      <c r="E10" s="3"/>
      <c r="F10" s="3">
        <v>203</v>
      </c>
      <c r="G10" s="3">
        <v>8</v>
      </c>
      <c r="H10" s="3">
        <v>271</v>
      </c>
    </row>
    <row r="11" spans="1:8" x14ac:dyDescent="0.35">
      <c r="B11" s="3">
        <v>241</v>
      </c>
      <c r="C11" s="3"/>
      <c r="D11" s="3">
        <v>339</v>
      </c>
      <c r="E11" s="3"/>
      <c r="F11" s="3">
        <v>94</v>
      </c>
      <c r="G11" s="3">
        <v>9</v>
      </c>
      <c r="H11" s="3">
        <v>163</v>
      </c>
    </row>
    <row r="12" spans="1:8" x14ac:dyDescent="0.35">
      <c r="B12" s="3">
        <v>133</v>
      </c>
      <c r="C12" s="3"/>
      <c r="D12" s="3">
        <v>339</v>
      </c>
      <c r="E12" s="3"/>
      <c r="F12" s="3">
        <v>203</v>
      </c>
      <c r="G12" s="3">
        <v>10</v>
      </c>
      <c r="H12" s="3">
        <v>270</v>
      </c>
    </row>
    <row r="13" spans="1:8" x14ac:dyDescent="0.35">
      <c r="B13" s="3">
        <v>241</v>
      </c>
      <c r="C13" s="3"/>
      <c r="D13" s="3">
        <v>339</v>
      </c>
      <c r="E13" s="3"/>
      <c r="F13" s="3">
        <v>95</v>
      </c>
      <c r="G13" s="3">
        <v>11</v>
      </c>
      <c r="H13" s="3">
        <v>271</v>
      </c>
    </row>
    <row r="14" spans="1:8" x14ac:dyDescent="0.35">
      <c r="B14" s="3">
        <v>241</v>
      </c>
      <c r="C14" s="3"/>
      <c r="D14" s="3">
        <v>339</v>
      </c>
      <c r="E14" s="3"/>
      <c r="F14" s="3">
        <v>203</v>
      </c>
      <c r="G14" s="3">
        <v>12</v>
      </c>
      <c r="H14" s="3">
        <v>270</v>
      </c>
    </row>
    <row r="15" spans="1:8" x14ac:dyDescent="0.35">
      <c r="B15" s="3">
        <v>133</v>
      </c>
      <c r="C15" s="3"/>
      <c r="D15" s="3">
        <v>447</v>
      </c>
      <c r="E15" s="3"/>
      <c r="F15" s="3">
        <v>94</v>
      </c>
      <c r="G15" s="3">
        <v>13</v>
      </c>
      <c r="H15" s="3">
        <v>271</v>
      </c>
    </row>
    <row r="16" spans="1:8" x14ac:dyDescent="0.35">
      <c r="B16" s="3">
        <v>241</v>
      </c>
      <c r="C16" s="3"/>
      <c r="D16" s="3">
        <v>339</v>
      </c>
      <c r="E16" s="3"/>
      <c r="F16" s="3">
        <v>203</v>
      </c>
      <c r="G16" s="3">
        <v>14</v>
      </c>
      <c r="H16" s="3">
        <v>271</v>
      </c>
    </row>
    <row r="17" spans="2:46" x14ac:dyDescent="0.35">
      <c r="B17" s="3">
        <v>241</v>
      </c>
      <c r="C17" s="3"/>
      <c r="D17" s="3">
        <v>339</v>
      </c>
      <c r="E17" s="3"/>
      <c r="F17" s="3">
        <v>95</v>
      </c>
      <c r="G17" s="3">
        <v>15</v>
      </c>
      <c r="H17" s="3">
        <v>162</v>
      </c>
    </row>
    <row r="18" spans="2:46" x14ac:dyDescent="0.35">
      <c r="B18" s="3">
        <v>241</v>
      </c>
      <c r="C18" s="3"/>
      <c r="D18" s="3">
        <v>338</v>
      </c>
      <c r="E18" s="3"/>
      <c r="F18" s="3">
        <v>94</v>
      </c>
      <c r="G18" s="3">
        <v>16</v>
      </c>
      <c r="H18" s="3">
        <v>271</v>
      </c>
    </row>
    <row r="19" spans="2:46" x14ac:dyDescent="0.35">
      <c r="B19" s="3">
        <v>133</v>
      </c>
      <c r="C19" s="3"/>
      <c r="D19" s="3">
        <v>339</v>
      </c>
      <c r="E19" s="3"/>
      <c r="F19" s="3">
        <v>95</v>
      </c>
      <c r="G19" s="3">
        <v>17</v>
      </c>
      <c r="H19" s="3">
        <v>271</v>
      </c>
    </row>
    <row r="20" spans="2:46" x14ac:dyDescent="0.35">
      <c r="B20" s="3">
        <v>242</v>
      </c>
      <c r="C20" s="3"/>
      <c r="D20" s="3">
        <v>339</v>
      </c>
      <c r="E20" s="3"/>
      <c r="F20" s="3">
        <v>95</v>
      </c>
      <c r="G20" s="3">
        <v>18</v>
      </c>
      <c r="H20" s="3">
        <v>270</v>
      </c>
    </row>
    <row r="21" spans="2:46" x14ac:dyDescent="0.35">
      <c r="B21" s="3">
        <v>241</v>
      </c>
      <c r="C21" s="3"/>
      <c r="D21" s="3">
        <v>447</v>
      </c>
      <c r="E21" s="3"/>
      <c r="F21" s="3">
        <v>203</v>
      </c>
      <c r="G21" s="3">
        <v>19</v>
      </c>
      <c r="H21" s="3">
        <v>271</v>
      </c>
      <c r="AT21">
        <v>123</v>
      </c>
    </row>
    <row r="22" spans="2:46" x14ac:dyDescent="0.35">
      <c r="B22" s="3">
        <v>133</v>
      </c>
      <c r="C22" s="3"/>
      <c r="D22" s="3">
        <v>339</v>
      </c>
      <c r="E22" s="3"/>
      <c r="F22" s="3">
        <v>94</v>
      </c>
      <c r="G22" s="3">
        <v>20</v>
      </c>
      <c r="H22" s="3">
        <v>270</v>
      </c>
    </row>
    <row r="23" spans="2:46" x14ac:dyDescent="0.35">
      <c r="B23" s="3">
        <v>241</v>
      </c>
      <c r="C23" s="3"/>
      <c r="D23" s="3">
        <v>339</v>
      </c>
      <c r="E23" s="3"/>
      <c r="F23" s="3">
        <v>203</v>
      </c>
      <c r="G23" s="3">
        <v>21</v>
      </c>
      <c r="H23" s="3">
        <v>162</v>
      </c>
    </row>
    <row r="24" spans="2:46" x14ac:dyDescent="0.35">
      <c r="B24" s="3">
        <v>241</v>
      </c>
      <c r="C24" s="3"/>
      <c r="D24" s="3">
        <v>339</v>
      </c>
      <c r="E24" s="3"/>
      <c r="F24" s="3">
        <v>95</v>
      </c>
      <c r="G24" s="3">
        <v>22</v>
      </c>
      <c r="H24" s="3">
        <v>271</v>
      </c>
    </row>
    <row r="25" spans="2:46" x14ac:dyDescent="0.35">
      <c r="B25" s="3">
        <v>133</v>
      </c>
      <c r="C25" s="3"/>
      <c r="D25" s="3">
        <v>339</v>
      </c>
      <c r="E25" s="3"/>
      <c r="F25" s="3">
        <v>203</v>
      </c>
      <c r="G25" s="3">
        <v>23</v>
      </c>
      <c r="H25" s="3">
        <v>270</v>
      </c>
    </row>
    <row r="26" spans="2:46" x14ac:dyDescent="0.35">
      <c r="B26" s="3">
        <v>241</v>
      </c>
      <c r="C26" s="3"/>
      <c r="D26" s="3">
        <v>338</v>
      </c>
      <c r="E26" s="3"/>
      <c r="F26" s="3">
        <v>95</v>
      </c>
      <c r="G26" s="3">
        <v>24</v>
      </c>
      <c r="H26" s="3">
        <v>271</v>
      </c>
    </row>
    <row r="27" spans="2:46" x14ac:dyDescent="0.35">
      <c r="B27" s="3">
        <v>241</v>
      </c>
      <c r="C27" s="3"/>
      <c r="D27" s="3">
        <v>339</v>
      </c>
      <c r="E27" s="3"/>
      <c r="F27" s="3">
        <v>203</v>
      </c>
      <c r="G27" s="3">
        <v>25</v>
      </c>
      <c r="H27" s="3">
        <v>271</v>
      </c>
    </row>
    <row r="28" spans="2:46" x14ac:dyDescent="0.35">
      <c r="B28" s="3">
        <v>133</v>
      </c>
      <c r="C28" s="3"/>
      <c r="D28" s="3">
        <v>339</v>
      </c>
      <c r="E28" s="3"/>
      <c r="F28" s="3">
        <v>95</v>
      </c>
      <c r="G28" s="3">
        <v>26</v>
      </c>
      <c r="H28" s="3">
        <v>270</v>
      </c>
    </row>
    <row r="29" spans="2:46" x14ac:dyDescent="0.35">
      <c r="B29" s="3">
        <v>241</v>
      </c>
      <c r="C29" s="3"/>
      <c r="D29" s="3">
        <v>339</v>
      </c>
      <c r="E29" s="3"/>
      <c r="F29" s="3">
        <v>203</v>
      </c>
      <c r="G29" s="3">
        <v>27</v>
      </c>
      <c r="H29" s="3">
        <v>163</v>
      </c>
    </row>
    <row r="30" spans="2:46" x14ac:dyDescent="0.35">
      <c r="B30" s="3">
        <v>241</v>
      </c>
      <c r="C30" s="3"/>
      <c r="D30" s="3">
        <v>339</v>
      </c>
      <c r="E30" s="3"/>
      <c r="F30" s="3">
        <v>95</v>
      </c>
      <c r="G30" s="3">
        <v>28</v>
      </c>
      <c r="H30" s="3">
        <v>271</v>
      </c>
    </row>
    <row r="31" spans="2:46" x14ac:dyDescent="0.35">
      <c r="B31" s="3">
        <v>133</v>
      </c>
      <c r="C31" s="3"/>
      <c r="D31" s="3">
        <v>338</v>
      </c>
      <c r="E31" s="3"/>
      <c r="F31" s="3">
        <v>203</v>
      </c>
      <c r="G31" s="3">
        <v>29</v>
      </c>
      <c r="H31" s="3">
        <v>270</v>
      </c>
    </row>
    <row r="32" spans="2:46" x14ac:dyDescent="0.35">
      <c r="B32" s="3">
        <v>241</v>
      </c>
      <c r="C32" s="3"/>
      <c r="D32" s="3">
        <v>447</v>
      </c>
      <c r="E32" s="3"/>
      <c r="F32" s="3">
        <v>95</v>
      </c>
      <c r="G32" s="3">
        <v>30</v>
      </c>
      <c r="H32" s="3">
        <v>271</v>
      </c>
    </row>
    <row r="33" spans="2:8" x14ac:dyDescent="0.35">
      <c r="B33" s="3">
        <v>241</v>
      </c>
      <c r="C33" s="3"/>
      <c r="D33" s="3">
        <v>339</v>
      </c>
      <c r="E33" s="3"/>
      <c r="F33" s="3">
        <v>203</v>
      </c>
      <c r="G33" s="3">
        <v>31</v>
      </c>
      <c r="H33" s="3">
        <v>270</v>
      </c>
    </row>
    <row r="34" spans="2:8" x14ac:dyDescent="0.35">
      <c r="B34" s="3">
        <v>133</v>
      </c>
      <c r="C34" s="3"/>
      <c r="D34" s="3">
        <v>338</v>
      </c>
      <c r="E34" s="3"/>
      <c r="F34" s="3">
        <v>95</v>
      </c>
      <c r="G34" s="3">
        <v>32</v>
      </c>
      <c r="H34" s="3">
        <v>271</v>
      </c>
    </row>
    <row r="35" spans="2:8" x14ac:dyDescent="0.35">
      <c r="B35" s="3">
        <v>242</v>
      </c>
      <c r="C35" s="3"/>
      <c r="D35" s="3">
        <v>339</v>
      </c>
      <c r="E35" s="3"/>
      <c r="F35" s="3">
        <v>203</v>
      </c>
      <c r="G35" s="3">
        <v>33</v>
      </c>
      <c r="H35" s="3">
        <v>163</v>
      </c>
    </row>
    <row r="36" spans="2:8" x14ac:dyDescent="0.35">
      <c r="B36" s="3">
        <v>242</v>
      </c>
      <c r="C36" s="3"/>
      <c r="D36" s="3">
        <v>339</v>
      </c>
      <c r="E36" s="3"/>
      <c r="F36" s="3">
        <v>94</v>
      </c>
      <c r="G36" s="3">
        <v>34</v>
      </c>
      <c r="H36" s="3">
        <v>270</v>
      </c>
    </row>
    <row r="37" spans="2:8" x14ac:dyDescent="0.35">
      <c r="B37" s="3">
        <v>133</v>
      </c>
      <c r="C37" s="3"/>
      <c r="D37" s="3">
        <v>339</v>
      </c>
      <c r="E37" s="3"/>
      <c r="F37" s="3">
        <v>203</v>
      </c>
      <c r="G37" s="3">
        <v>35</v>
      </c>
      <c r="H37" s="3">
        <v>271</v>
      </c>
    </row>
    <row r="38" spans="2:8" x14ac:dyDescent="0.35">
      <c r="B38" s="3">
        <v>133</v>
      </c>
      <c r="C38" s="3"/>
      <c r="D38" s="3">
        <v>447</v>
      </c>
      <c r="E38" s="3"/>
      <c r="F38" s="3">
        <v>95</v>
      </c>
      <c r="G38" s="3">
        <v>36</v>
      </c>
      <c r="H38" s="3">
        <v>271</v>
      </c>
    </row>
    <row r="39" spans="2:8" x14ac:dyDescent="0.35">
      <c r="B39" s="3">
        <v>241</v>
      </c>
      <c r="C39" s="3"/>
      <c r="D39" s="3">
        <v>339</v>
      </c>
      <c r="E39" s="3"/>
      <c r="F39" s="3">
        <v>203</v>
      </c>
      <c r="G39" s="3">
        <v>37</v>
      </c>
      <c r="H39" s="3">
        <v>270</v>
      </c>
    </row>
    <row r="40" spans="2:8" x14ac:dyDescent="0.35">
      <c r="B40" s="3">
        <v>241</v>
      </c>
      <c r="C40" s="3"/>
      <c r="D40" s="3">
        <v>339</v>
      </c>
      <c r="E40" s="3"/>
      <c r="F40" s="3">
        <v>95</v>
      </c>
      <c r="G40" s="3">
        <v>38</v>
      </c>
      <c r="H40" s="3">
        <v>271</v>
      </c>
    </row>
    <row r="41" spans="2:8" x14ac:dyDescent="0.35">
      <c r="B41" s="3">
        <v>133</v>
      </c>
      <c r="C41" s="3"/>
      <c r="D41" s="3">
        <v>339</v>
      </c>
      <c r="E41" s="3"/>
      <c r="F41" s="3">
        <v>203</v>
      </c>
      <c r="G41" s="3">
        <v>39</v>
      </c>
      <c r="H41" s="3">
        <v>162</v>
      </c>
    </row>
    <row r="42" spans="2:8" x14ac:dyDescent="0.35">
      <c r="B42" s="3">
        <v>241</v>
      </c>
      <c r="C42" s="3"/>
      <c r="D42" s="3">
        <v>338</v>
      </c>
      <c r="E42" s="3"/>
      <c r="F42" s="3">
        <v>95</v>
      </c>
      <c r="G42" s="3">
        <v>40</v>
      </c>
      <c r="H42" s="3">
        <v>270</v>
      </c>
    </row>
    <row r="43" spans="2:8" x14ac:dyDescent="0.35">
      <c r="B43" s="3">
        <v>241</v>
      </c>
      <c r="C43" s="3"/>
      <c r="D43" s="3">
        <v>339</v>
      </c>
      <c r="E43" s="3"/>
      <c r="F43" s="3">
        <v>203</v>
      </c>
      <c r="G43" s="3">
        <v>41</v>
      </c>
      <c r="H43" s="3">
        <v>271</v>
      </c>
    </row>
    <row r="44" spans="2:8" x14ac:dyDescent="0.35">
      <c r="B44" s="3">
        <v>133</v>
      </c>
      <c r="C44" s="3"/>
      <c r="D44" s="3">
        <v>447</v>
      </c>
      <c r="E44" s="3"/>
      <c r="F44" s="3">
        <v>95</v>
      </c>
      <c r="G44" s="3">
        <v>42</v>
      </c>
      <c r="H44" s="3">
        <v>270</v>
      </c>
    </row>
    <row r="45" spans="2:8" x14ac:dyDescent="0.35">
      <c r="B45" s="3">
        <v>241</v>
      </c>
      <c r="C45" s="3"/>
      <c r="D45" s="3">
        <v>339</v>
      </c>
      <c r="E45" s="3"/>
      <c r="F45" s="3">
        <v>203</v>
      </c>
      <c r="G45" s="3">
        <v>43</v>
      </c>
      <c r="H45" s="3">
        <v>271</v>
      </c>
    </row>
    <row r="46" spans="2:8" x14ac:dyDescent="0.35">
      <c r="B46" s="3">
        <v>241</v>
      </c>
      <c r="C46" s="3"/>
      <c r="D46" s="3">
        <v>339</v>
      </c>
      <c r="E46" s="3"/>
      <c r="F46" s="3">
        <v>95</v>
      </c>
      <c r="G46" s="3">
        <v>44</v>
      </c>
      <c r="H46" s="3">
        <v>271</v>
      </c>
    </row>
    <row r="47" spans="2:8" x14ac:dyDescent="0.35">
      <c r="B47" s="3">
        <v>133</v>
      </c>
      <c r="C47" s="3"/>
      <c r="D47" s="3">
        <v>338</v>
      </c>
      <c r="E47" s="3"/>
      <c r="F47" s="3">
        <v>203</v>
      </c>
      <c r="G47" s="3">
        <v>45</v>
      </c>
      <c r="H47" s="3">
        <v>162</v>
      </c>
    </row>
    <row r="48" spans="2:8" x14ac:dyDescent="0.35">
      <c r="B48" s="3">
        <v>241</v>
      </c>
      <c r="C48" s="3"/>
      <c r="D48" s="3">
        <v>339</v>
      </c>
      <c r="E48" s="3"/>
      <c r="F48" s="3">
        <v>95</v>
      </c>
      <c r="G48" s="3">
        <v>46</v>
      </c>
      <c r="H48" s="3">
        <v>271</v>
      </c>
    </row>
    <row r="49" spans="2:8" x14ac:dyDescent="0.35">
      <c r="B49" s="3">
        <v>241</v>
      </c>
      <c r="C49" s="3"/>
      <c r="D49" s="3">
        <v>339</v>
      </c>
      <c r="E49" s="3"/>
      <c r="F49" s="3">
        <v>203</v>
      </c>
      <c r="G49" s="3">
        <v>47</v>
      </c>
      <c r="H49" s="3">
        <v>271</v>
      </c>
    </row>
    <row r="50" spans="2:8" x14ac:dyDescent="0.35">
      <c r="B50" s="3">
        <v>133</v>
      </c>
      <c r="C50" s="3"/>
      <c r="D50" s="3">
        <v>338</v>
      </c>
      <c r="E50" s="3"/>
      <c r="F50" s="3">
        <v>94</v>
      </c>
      <c r="G50" s="3">
        <v>48</v>
      </c>
      <c r="H50" s="3">
        <v>270</v>
      </c>
    </row>
    <row r="51" spans="2:8" x14ac:dyDescent="0.35">
      <c r="B51" s="3">
        <v>242</v>
      </c>
      <c r="C51" s="3"/>
      <c r="D51" s="3">
        <v>339</v>
      </c>
      <c r="E51" s="3"/>
      <c r="F51" s="3">
        <v>203</v>
      </c>
      <c r="G51" s="3">
        <v>49</v>
      </c>
      <c r="H51" s="3">
        <v>271</v>
      </c>
    </row>
    <row r="52" spans="2:8" x14ac:dyDescent="0.35">
      <c r="B52" s="3">
        <v>242</v>
      </c>
      <c r="C52" s="3"/>
      <c r="D52" s="3">
        <v>339</v>
      </c>
      <c r="E52" s="3"/>
      <c r="F52" s="3">
        <v>95</v>
      </c>
      <c r="G52" s="3">
        <v>50</v>
      </c>
      <c r="H52" s="3">
        <v>270</v>
      </c>
    </row>
    <row r="53" spans="2:8" x14ac:dyDescent="0.35">
      <c r="B53" s="3">
        <v>133</v>
      </c>
      <c r="C53" s="3"/>
      <c r="D53" s="3">
        <v>339</v>
      </c>
      <c r="E53" s="3"/>
      <c r="F53" s="3">
        <v>203</v>
      </c>
      <c r="G53" s="3">
        <v>51</v>
      </c>
      <c r="H53" s="3">
        <v>162</v>
      </c>
    </row>
    <row r="54" spans="2:8" x14ac:dyDescent="0.35">
      <c r="B54" s="3">
        <v>241</v>
      </c>
      <c r="C54" s="3"/>
      <c r="D54" s="3">
        <v>339</v>
      </c>
      <c r="E54" s="3"/>
      <c r="F54" s="3">
        <v>95</v>
      </c>
      <c r="G54" s="3">
        <v>52</v>
      </c>
      <c r="H54" s="3">
        <v>271</v>
      </c>
    </row>
    <row r="55" spans="2:8" x14ac:dyDescent="0.35">
      <c r="B55" s="3">
        <v>241</v>
      </c>
      <c r="C55" s="3"/>
      <c r="D55" s="3">
        <v>447</v>
      </c>
      <c r="E55" s="3"/>
      <c r="F55" s="3">
        <v>203</v>
      </c>
      <c r="G55" s="3">
        <v>53</v>
      </c>
      <c r="H55" s="3">
        <v>270</v>
      </c>
    </row>
    <row r="56" spans="2:8" x14ac:dyDescent="0.35">
      <c r="B56" s="3">
        <v>133</v>
      </c>
      <c r="C56" s="3"/>
      <c r="D56" s="3">
        <v>339</v>
      </c>
      <c r="E56" s="3"/>
      <c r="F56" s="3">
        <v>95</v>
      </c>
      <c r="G56" s="3">
        <v>54</v>
      </c>
      <c r="H56" s="3">
        <v>271</v>
      </c>
    </row>
    <row r="57" spans="2:8" x14ac:dyDescent="0.35">
      <c r="B57" s="3">
        <v>241</v>
      </c>
      <c r="C57" s="3"/>
      <c r="D57" s="3">
        <v>339</v>
      </c>
      <c r="E57" s="3"/>
      <c r="F57" s="3">
        <v>203</v>
      </c>
      <c r="G57" s="3">
        <v>55</v>
      </c>
      <c r="H57" s="3">
        <v>271</v>
      </c>
    </row>
    <row r="58" spans="2:8" x14ac:dyDescent="0.35">
      <c r="B58" s="3">
        <v>241</v>
      </c>
      <c r="C58" s="3"/>
      <c r="D58" s="3">
        <v>338</v>
      </c>
      <c r="E58" s="3"/>
      <c r="F58" s="3">
        <v>95</v>
      </c>
      <c r="G58" s="3">
        <v>56</v>
      </c>
      <c r="H58" s="3">
        <v>162</v>
      </c>
    </row>
    <row r="59" spans="2:8" x14ac:dyDescent="0.35">
      <c r="B59" s="3">
        <v>241</v>
      </c>
      <c r="C59" s="3"/>
      <c r="D59" s="3">
        <v>339</v>
      </c>
      <c r="E59" s="3"/>
      <c r="F59" s="3">
        <v>203</v>
      </c>
      <c r="G59" s="3">
        <v>57</v>
      </c>
      <c r="H59" s="3">
        <v>163</v>
      </c>
    </row>
    <row r="60" spans="2:8" x14ac:dyDescent="0.35">
      <c r="B60" s="3">
        <v>133</v>
      </c>
      <c r="C60" s="3"/>
      <c r="D60" s="3">
        <v>338</v>
      </c>
      <c r="E60" s="3"/>
      <c r="F60" s="3">
        <v>95</v>
      </c>
      <c r="G60" s="3">
        <v>58</v>
      </c>
      <c r="H60" s="3">
        <v>271</v>
      </c>
    </row>
    <row r="61" spans="2:8" x14ac:dyDescent="0.35">
      <c r="B61" s="3">
        <v>241</v>
      </c>
      <c r="C61" s="3"/>
      <c r="D61" s="3">
        <v>447</v>
      </c>
      <c r="E61" s="3"/>
      <c r="F61" s="3">
        <v>203</v>
      </c>
      <c r="G61" s="3">
        <v>59</v>
      </c>
      <c r="H61" s="3">
        <v>270</v>
      </c>
    </row>
    <row r="62" spans="2:8" x14ac:dyDescent="0.35">
      <c r="B62" s="3">
        <v>241</v>
      </c>
      <c r="C62" s="3"/>
      <c r="D62" s="3">
        <v>339</v>
      </c>
      <c r="E62" s="3"/>
      <c r="F62" s="3">
        <v>95</v>
      </c>
      <c r="G62" s="3">
        <v>60</v>
      </c>
      <c r="H62" s="3">
        <v>271</v>
      </c>
    </row>
    <row r="63" spans="2:8" x14ac:dyDescent="0.35">
      <c r="B63" s="3">
        <v>133</v>
      </c>
      <c r="C63" s="3"/>
      <c r="D63" s="3">
        <v>338</v>
      </c>
      <c r="E63" s="3"/>
      <c r="F63" s="3">
        <v>203</v>
      </c>
      <c r="G63" s="3">
        <v>61</v>
      </c>
      <c r="H63" s="3">
        <v>270</v>
      </c>
    </row>
    <row r="64" spans="2:8" x14ac:dyDescent="0.35">
      <c r="B64" s="3">
        <v>241</v>
      </c>
      <c r="C64" s="3"/>
      <c r="D64" s="3">
        <v>339</v>
      </c>
      <c r="E64" s="3"/>
      <c r="F64" s="3">
        <v>94</v>
      </c>
      <c r="G64" s="3">
        <v>62</v>
      </c>
      <c r="H64" s="3">
        <v>162</v>
      </c>
    </row>
    <row r="65" spans="2:8" x14ac:dyDescent="0.35">
      <c r="B65" s="3">
        <v>241</v>
      </c>
      <c r="C65" s="3"/>
      <c r="D65" s="3">
        <v>339</v>
      </c>
      <c r="E65" s="3"/>
      <c r="F65" s="3">
        <v>203</v>
      </c>
      <c r="G65" s="3">
        <v>63</v>
      </c>
      <c r="H65" s="3">
        <v>271</v>
      </c>
    </row>
    <row r="66" spans="2:8" x14ac:dyDescent="0.35">
      <c r="B66" s="3">
        <v>133</v>
      </c>
      <c r="C66" s="3"/>
      <c r="D66" s="3">
        <v>339</v>
      </c>
      <c r="E66" s="3"/>
      <c r="F66" s="3">
        <v>95</v>
      </c>
      <c r="G66" s="3">
        <v>64</v>
      </c>
      <c r="H66" s="3">
        <v>270</v>
      </c>
    </row>
    <row r="67" spans="2:8" x14ac:dyDescent="0.35">
      <c r="B67" s="3">
        <v>242</v>
      </c>
      <c r="C67" s="3"/>
      <c r="D67" s="3">
        <v>447</v>
      </c>
      <c r="E67" s="3"/>
      <c r="F67" s="3">
        <v>203</v>
      </c>
      <c r="G67" s="3">
        <v>65</v>
      </c>
      <c r="H67" s="3">
        <v>271</v>
      </c>
    </row>
    <row r="68" spans="2:8" x14ac:dyDescent="0.35">
      <c r="B68" s="3">
        <v>242</v>
      </c>
      <c r="C68" s="3"/>
      <c r="D68" s="3">
        <v>339</v>
      </c>
      <c r="E68" s="3"/>
      <c r="F68" s="3">
        <v>94</v>
      </c>
      <c r="G68" s="3">
        <v>66</v>
      </c>
      <c r="H68" s="3">
        <v>271</v>
      </c>
    </row>
    <row r="69" spans="2:8" x14ac:dyDescent="0.35">
      <c r="B69" s="3">
        <v>133</v>
      </c>
      <c r="C69" s="3"/>
      <c r="D69" s="3">
        <v>339</v>
      </c>
      <c r="E69" s="3"/>
      <c r="F69" s="3">
        <v>203</v>
      </c>
      <c r="G69" s="3">
        <v>67</v>
      </c>
      <c r="H69" s="3">
        <v>270</v>
      </c>
    </row>
    <row r="70" spans="2:8" x14ac:dyDescent="0.35">
      <c r="B70" s="3">
        <v>241</v>
      </c>
      <c r="C70" s="3"/>
      <c r="D70" s="3">
        <v>339</v>
      </c>
      <c r="E70" s="3"/>
      <c r="F70" s="3">
        <v>95</v>
      </c>
      <c r="G70" s="3">
        <v>68</v>
      </c>
      <c r="H70" s="3">
        <v>163</v>
      </c>
    </row>
    <row r="71" spans="2:8" x14ac:dyDescent="0.35">
      <c r="B71" s="3">
        <v>241</v>
      </c>
      <c r="C71" s="3"/>
      <c r="D71" s="3">
        <v>339</v>
      </c>
      <c r="E71" s="3"/>
      <c r="F71" s="3">
        <v>203</v>
      </c>
      <c r="G71" s="3">
        <v>69</v>
      </c>
      <c r="H71" s="3">
        <v>271</v>
      </c>
    </row>
    <row r="72" spans="2:8" x14ac:dyDescent="0.35">
      <c r="B72" s="3">
        <v>133</v>
      </c>
      <c r="C72" s="3"/>
      <c r="D72" s="3">
        <v>339</v>
      </c>
      <c r="E72" s="3"/>
      <c r="F72" s="3">
        <v>95</v>
      </c>
      <c r="G72" s="3">
        <v>70</v>
      </c>
      <c r="H72" s="3">
        <v>270</v>
      </c>
    </row>
    <row r="73" spans="2:8" x14ac:dyDescent="0.35">
      <c r="B73" s="3">
        <v>241</v>
      </c>
      <c r="C73" s="3"/>
      <c r="D73" s="3">
        <v>339</v>
      </c>
      <c r="E73" s="3"/>
      <c r="F73" s="3">
        <v>203</v>
      </c>
      <c r="G73" s="3">
        <v>71</v>
      </c>
      <c r="H73" s="3">
        <v>271</v>
      </c>
    </row>
    <row r="74" spans="2:8" x14ac:dyDescent="0.35">
      <c r="B74" s="3">
        <v>241</v>
      </c>
      <c r="C74" s="3"/>
      <c r="D74" s="3">
        <v>339</v>
      </c>
      <c r="E74" s="3"/>
      <c r="F74" s="3">
        <v>95</v>
      </c>
      <c r="G74" s="3">
        <v>72</v>
      </c>
      <c r="H74" s="3">
        <v>270</v>
      </c>
    </row>
    <row r="75" spans="2:8" x14ac:dyDescent="0.35">
      <c r="B75" s="3">
        <v>133</v>
      </c>
      <c r="C75" s="3"/>
      <c r="D75" s="3">
        <v>339</v>
      </c>
      <c r="E75" s="3"/>
      <c r="F75" s="3">
        <v>95</v>
      </c>
      <c r="G75" s="3">
        <v>73</v>
      </c>
      <c r="H75" s="3">
        <v>271</v>
      </c>
    </row>
    <row r="76" spans="2:8" x14ac:dyDescent="0.35">
      <c r="B76" s="3">
        <v>241</v>
      </c>
      <c r="C76" s="3"/>
      <c r="D76" s="3">
        <v>338</v>
      </c>
      <c r="E76" s="3"/>
      <c r="F76" s="3">
        <v>203</v>
      </c>
      <c r="G76" s="3">
        <v>74</v>
      </c>
      <c r="H76" s="3">
        <v>163</v>
      </c>
    </row>
    <row r="77" spans="2:8" x14ac:dyDescent="0.35">
      <c r="B77" s="3">
        <v>241</v>
      </c>
      <c r="C77" s="3"/>
      <c r="D77" s="3">
        <v>339</v>
      </c>
      <c r="E77" s="3"/>
      <c r="F77" s="3">
        <v>95</v>
      </c>
      <c r="G77" s="3">
        <v>75</v>
      </c>
      <c r="H77" s="3">
        <v>270</v>
      </c>
    </row>
    <row r="78" spans="2:8" x14ac:dyDescent="0.35">
      <c r="B78" s="3">
        <v>133</v>
      </c>
      <c r="C78" s="3"/>
      <c r="D78" s="3">
        <v>357</v>
      </c>
      <c r="E78" s="3"/>
      <c r="F78" s="3">
        <v>203</v>
      </c>
      <c r="G78" s="3">
        <v>76</v>
      </c>
      <c r="H78" s="3">
        <v>271</v>
      </c>
    </row>
    <row r="79" spans="2:8" x14ac:dyDescent="0.35">
      <c r="B79" s="3">
        <v>133</v>
      </c>
      <c r="C79" s="3"/>
      <c r="D79" s="3">
        <v>340</v>
      </c>
      <c r="E79" s="3"/>
      <c r="F79" s="3">
        <v>95</v>
      </c>
      <c r="G79" s="3">
        <v>77</v>
      </c>
      <c r="H79" s="3">
        <v>271</v>
      </c>
    </row>
    <row r="80" spans="2:8" x14ac:dyDescent="0.35">
      <c r="B80" s="3">
        <v>241</v>
      </c>
      <c r="C80" s="3"/>
      <c r="D80" s="3">
        <v>340</v>
      </c>
      <c r="E80" s="3"/>
      <c r="F80" s="3">
        <v>203</v>
      </c>
      <c r="G80" s="3">
        <v>78</v>
      </c>
      <c r="H80" s="3">
        <v>270</v>
      </c>
    </row>
    <row r="81" spans="2:8" x14ac:dyDescent="0.35">
      <c r="B81" s="3">
        <v>241</v>
      </c>
      <c r="C81" s="3"/>
      <c r="D81" s="3">
        <v>339</v>
      </c>
      <c r="E81" s="3"/>
      <c r="F81" s="3">
        <v>95</v>
      </c>
      <c r="G81" s="3">
        <v>79</v>
      </c>
      <c r="H81" s="3">
        <v>271</v>
      </c>
    </row>
    <row r="82" spans="2:8" x14ac:dyDescent="0.35">
      <c r="B82" s="3">
        <v>133</v>
      </c>
      <c r="C82" s="3"/>
      <c r="D82" s="3">
        <v>339</v>
      </c>
      <c r="E82" s="3"/>
      <c r="F82" s="3">
        <v>203</v>
      </c>
      <c r="G82" s="3">
        <v>80</v>
      </c>
      <c r="H82" s="3">
        <v>162</v>
      </c>
    </row>
    <row r="83" spans="2:8" x14ac:dyDescent="0.35">
      <c r="B83" s="3">
        <v>242</v>
      </c>
      <c r="C83" s="3"/>
      <c r="D83" s="3">
        <v>447</v>
      </c>
      <c r="E83" s="3"/>
      <c r="F83" s="3">
        <v>95</v>
      </c>
      <c r="G83" s="3">
        <v>81</v>
      </c>
      <c r="H83" s="3">
        <v>270</v>
      </c>
    </row>
    <row r="84" spans="2:8" x14ac:dyDescent="0.35">
      <c r="B84" s="3">
        <v>242</v>
      </c>
      <c r="C84" s="3"/>
      <c r="D84" s="3">
        <v>339</v>
      </c>
      <c r="E84" s="3"/>
      <c r="F84" s="3">
        <v>203</v>
      </c>
      <c r="G84" s="3">
        <v>82</v>
      </c>
      <c r="H84" s="3">
        <v>271</v>
      </c>
    </row>
    <row r="85" spans="2:8" x14ac:dyDescent="0.35">
      <c r="B85" s="3">
        <v>133</v>
      </c>
      <c r="C85" s="3"/>
      <c r="D85" s="3">
        <v>339</v>
      </c>
      <c r="E85" s="3"/>
      <c r="F85" s="3">
        <v>94</v>
      </c>
      <c r="G85" s="3">
        <v>83</v>
      </c>
      <c r="H85" s="3">
        <v>270</v>
      </c>
    </row>
    <row r="86" spans="2:8" x14ac:dyDescent="0.35">
      <c r="B86" s="3">
        <v>241</v>
      </c>
      <c r="C86" s="3"/>
      <c r="D86" s="3">
        <v>338</v>
      </c>
      <c r="E86" s="3"/>
      <c r="F86" s="3">
        <v>203</v>
      </c>
      <c r="G86" s="3">
        <v>84</v>
      </c>
      <c r="H86" s="3">
        <v>271</v>
      </c>
    </row>
    <row r="87" spans="2:8" x14ac:dyDescent="0.35">
      <c r="B87" s="3">
        <v>241</v>
      </c>
      <c r="C87" s="3"/>
      <c r="D87" s="3">
        <v>339</v>
      </c>
      <c r="E87" s="3"/>
      <c r="F87" s="3">
        <v>95</v>
      </c>
      <c r="G87" s="3">
        <v>85</v>
      </c>
      <c r="H87" s="3">
        <v>271</v>
      </c>
    </row>
    <row r="88" spans="2:8" x14ac:dyDescent="0.35">
      <c r="B88" s="3">
        <v>133</v>
      </c>
      <c r="C88" s="3"/>
      <c r="D88" s="3">
        <v>447</v>
      </c>
      <c r="E88" s="3"/>
      <c r="F88" s="3">
        <v>203</v>
      </c>
      <c r="G88" s="3">
        <v>86</v>
      </c>
      <c r="H88" s="3">
        <v>162</v>
      </c>
    </row>
    <row r="89" spans="2:8" x14ac:dyDescent="0.35">
      <c r="B89" s="3">
        <v>241</v>
      </c>
      <c r="C89" s="3"/>
      <c r="D89" s="3">
        <v>339</v>
      </c>
      <c r="E89" s="3"/>
      <c r="F89" s="3">
        <v>95</v>
      </c>
      <c r="G89" s="3">
        <v>87</v>
      </c>
      <c r="H89" s="3">
        <v>271</v>
      </c>
    </row>
    <row r="90" spans="2:8" x14ac:dyDescent="0.35">
      <c r="B90" s="3">
        <v>241</v>
      </c>
      <c r="C90" s="3"/>
      <c r="D90" s="3">
        <v>339</v>
      </c>
      <c r="E90" s="3"/>
      <c r="F90" s="3">
        <v>203</v>
      </c>
      <c r="G90" s="3">
        <v>88</v>
      </c>
      <c r="H90" s="3">
        <v>271</v>
      </c>
    </row>
    <row r="91" spans="2:8" x14ac:dyDescent="0.35">
      <c r="B91" s="3">
        <v>133</v>
      </c>
      <c r="C91" s="3"/>
      <c r="D91" s="3">
        <v>338</v>
      </c>
      <c r="E91" s="3"/>
      <c r="F91" s="3">
        <v>95</v>
      </c>
      <c r="G91" s="3">
        <v>89</v>
      </c>
      <c r="H91" s="3">
        <v>271</v>
      </c>
    </row>
    <row r="92" spans="2:8" x14ac:dyDescent="0.35">
      <c r="B92" s="3">
        <v>241</v>
      </c>
      <c r="C92" s="3"/>
      <c r="D92" s="3">
        <v>339</v>
      </c>
      <c r="E92" s="3"/>
      <c r="F92" s="3">
        <v>203</v>
      </c>
      <c r="G92" s="3">
        <v>90</v>
      </c>
      <c r="H92" s="3">
        <v>271</v>
      </c>
    </row>
    <row r="93" spans="2:8" x14ac:dyDescent="0.35">
      <c r="B93" s="3">
        <v>241</v>
      </c>
      <c r="C93" s="3"/>
      <c r="D93" s="3">
        <v>339</v>
      </c>
      <c r="E93" s="3"/>
      <c r="F93" s="3">
        <v>95</v>
      </c>
      <c r="G93" s="3">
        <v>91</v>
      </c>
      <c r="H93" s="3">
        <v>270</v>
      </c>
    </row>
    <row r="94" spans="2:8" x14ac:dyDescent="0.35">
      <c r="B94" s="3">
        <v>133</v>
      </c>
      <c r="C94" s="3"/>
      <c r="D94" s="3">
        <v>447</v>
      </c>
      <c r="E94" s="3"/>
      <c r="F94" s="3">
        <v>203</v>
      </c>
      <c r="G94" s="3">
        <v>92</v>
      </c>
      <c r="H94" s="3">
        <v>162</v>
      </c>
    </row>
    <row r="95" spans="2:8" x14ac:dyDescent="0.35">
      <c r="B95" s="3">
        <v>241</v>
      </c>
      <c r="C95" s="3"/>
      <c r="D95" s="3">
        <v>339</v>
      </c>
      <c r="E95" s="3"/>
      <c r="F95" s="3">
        <v>95</v>
      </c>
      <c r="G95" s="3">
        <v>93</v>
      </c>
      <c r="H95" s="3">
        <v>271</v>
      </c>
    </row>
    <row r="96" spans="2:8" x14ac:dyDescent="0.35">
      <c r="B96" s="3">
        <v>241</v>
      </c>
      <c r="C96" s="3"/>
      <c r="D96" s="3">
        <v>339</v>
      </c>
      <c r="E96" s="3"/>
      <c r="F96" s="3">
        <v>203</v>
      </c>
      <c r="G96" s="3">
        <v>94</v>
      </c>
      <c r="H96" s="3">
        <v>270</v>
      </c>
    </row>
    <row r="97" spans="2:8" x14ac:dyDescent="0.35">
      <c r="B97" s="3">
        <v>133</v>
      </c>
      <c r="C97" s="3"/>
      <c r="D97" s="3">
        <v>339</v>
      </c>
      <c r="E97" s="3"/>
      <c r="F97" s="3">
        <v>95</v>
      </c>
      <c r="G97" s="3">
        <v>95</v>
      </c>
      <c r="H97" s="3">
        <v>271</v>
      </c>
    </row>
    <row r="98" spans="2:8" x14ac:dyDescent="0.35">
      <c r="B98" s="3">
        <v>242</v>
      </c>
      <c r="C98" s="3"/>
      <c r="D98" s="3">
        <v>339</v>
      </c>
      <c r="E98" s="3"/>
      <c r="F98" s="3">
        <v>203</v>
      </c>
      <c r="G98" s="3">
        <v>96</v>
      </c>
      <c r="H98" s="3">
        <v>271</v>
      </c>
    </row>
    <row r="99" spans="2:8" x14ac:dyDescent="0.35">
      <c r="B99" s="3">
        <v>242</v>
      </c>
      <c r="C99" s="3"/>
      <c r="D99" s="3">
        <v>338</v>
      </c>
      <c r="E99" s="3"/>
      <c r="F99" s="3">
        <v>94</v>
      </c>
      <c r="G99" s="3">
        <v>97</v>
      </c>
      <c r="H99" s="3">
        <v>271</v>
      </c>
    </row>
    <row r="100" spans="2:8" x14ac:dyDescent="0.35">
      <c r="B100" s="3">
        <v>242</v>
      </c>
      <c r="C100" s="3"/>
      <c r="D100" s="3">
        <v>447</v>
      </c>
      <c r="E100" s="3"/>
      <c r="F100" s="3">
        <v>203</v>
      </c>
      <c r="G100" s="3">
        <v>98</v>
      </c>
      <c r="H100" s="3">
        <v>163</v>
      </c>
    </row>
    <row r="101" spans="2:8" x14ac:dyDescent="0.35">
      <c r="B101" s="3">
        <v>133</v>
      </c>
      <c r="C101" s="3"/>
      <c r="D101" s="3">
        <v>339</v>
      </c>
      <c r="E101" s="3"/>
      <c r="F101" s="3">
        <v>95</v>
      </c>
      <c r="G101" s="3">
        <v>99</v>
      </c>
      <c r="H101" s="3">
        <v>270</v>
      </c>
    </row>
    <row r="102" spans="2:8" x14ac:dyDescent="0.35">
      <c r="B102" s="3">
        <v>241</v>
      </c>
      <c r="C102" s="3"/>
      <c r="D102" s="3">
        <v>339</v>
      </c>
      <c r="E102" s="3"/>
      <c r="F102" s="3">
        <v>203</v>
      </c>
      <c r="G102" s="3">
        <v>100</v>
      </c>
      <c r="H102" s="3">
        <v>271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43C7-8151-4672-AF8F-47620970693D}">
  <dimension ref="B2:L104"/>
  <sheetViews>
    <sheetView workbookViewId="0">
      <selection activeCell="I17" sqref="I17"/>
    </sheetView>
  </sheetViews>
  <sheetFormatPr defaultRowHeight="14.5" x14ac:dyDescent="0.35"/>
  <cols>
    <col min="6" max="6" width="13.54296875" customWidth="1"/>
    <col min="7" max="7" width="9.6328125" customWidth="1"/>
    <col min="9" max="9" width="19.36328125" customWidth="1"/>
    <col min="10" max="10" width="22.6328125" customWidth="1"/>
    <col min="11" max="11" width="24.81640625" customWidth="1"/>
  </cols>
  <sheetData>
    <row r="2" spans="2:12" x14ac:dyDescent="0.35">
      <c r="C2" s="2" t="s">
        <v>79</v>
      </c>
      <c r="D2" s="3"/>
      <c r="E2" s="3"/>
      <c r="F2" s="3"/>
      <c r="G2" s="3"/>
      <c r="H2" s="3"/>
      <c r="J2" s="18"/>
    </row>
    <row r="3" spans="2:12" x14ac:dyDescent="0.35">
      <c r="C3" s="2" t="s">
        <v>58</v>
      </c>
      <c r="D3" s="3"/>
      <c r="E3" s="3"/>
      <c r="F3" s="3"/>
    </row>
    <row r="4" spans="2:12" x14ac:dyDescent="0.35">
      <c r="C4" s="3" t="s">
        <v>54</v>
      </c>
      <c r="D4" s="3" t="s">
        <v>55</v>
      </c>
      <c r="E4" s="3" t="s">
        <v>56</v>
      </c>
      <c r="F4" s="3" t="s">
        <v>57</v>
      </c>
      <c r="J4" s="13"/>
      <c r="K4" s="5"/>
      <c r="L4" s="13"/>
    </row>
    <row r="5" spans="2:12" x14ac:dyDescent="0.35">
      <c r="B5" s="3">
        <v>1</v>
      </c>
      <c r="C5" s="3">
        <v>252</v>
      </c>
      <c r="D5" s="3">
        <v>133</v>
      </c>
      <c r="E5" s="3">
        <v>322</v>
      </c>
      <c r="F5" s="3">
        <v>191</v>
      </c>
      <c r="G5" s="2" t="s">
        <v>80</v>
      </c>
      <c r="I5" s="5"/>
      <c r="K5" s="14"/>
      <c r="L5" s="15"/>
    </row>
    <row r="6" spans="2:12" x14ac:dyDescent="0.35">
      <c r="B6" s="3">
        <v>2</v>
      </c>
      <c r="C6" s="3">
        <v>167</v>
      </c>
      <c r="D6" s="3">
        <v>96</v>
      </c>
      <c r="E6" s="3">
        <v>232</v>
      </c>
      <c r="F6" s="3">
        <v>134</v>
      </c>
      <c r="I6" s="5"/>
      <c r="K6" s="16"/>
      <c r="L6" s="15"/>
    </row>
    <row r="7" spans="2:12" ht="39.5" customHeight="1" x14ac:dyDescent="0.35">
      <c r="B7" s="3">
        <v>3</v>
      </c>
      <c r="C7" s="3">
        <v>164</v>
      </c>
      <c r="D7" s="3">
        <v>95</v>
      </c>
      <c r="E7" s="3">
        <v>230</v>
      </c>
      <c r="F7" s="3">
        <v>140</v>
      </c>
      <c r="J7" s="19" t="s">
        <v>64</v>
      </c>
      <c r="K7" s="19"/>
    </row>
    <row r="8" spans="2:12" ht="23" customHeight="1" x14ac:dyDescent="0.35">
      <c r="B8" s="3">
        <v>4</v>
      </c>
      <c r="C8" s="3">
        <v>162</v>
      </c>
      <c r="D8" s="3">
        <v>95</v>
      </c>
      <c r="E8" s="3">
        <v>231</v>
      </c>
      <c r="F8" s="3">
        <v>133</v>
      </c>
      <c r="J8" s="17" t="s">
        <v>65</v>
      </c>
      <c r="K8" s="17" t="s">
        <v>66</v>
      </c>
    </row>
    <row r="9" spans="2:12" ht="17" customHeight="1" x14ac:dyDescent="0.35">
      <c r="B9" s="3">
        <v>5</v>
      </c>
      <c r="C9" s="3">
        <v>162</v>
      </c>
      <c r="D9" s="3">
        <v>95</v>
      </c>
      <c r="E9" s="3">
        <v>230</v>
      </c>
      <c r="F9" s="3">
        <v>133</v>
      </c>
      <c r="I9" s="4" t="s">
        <v>45</v>
      </c>
      <c r="J9" s="3">
        <f>AVERAGE(C5:C104)</f>
        <v>163.35</v>
      </c>
      <c r="K9" s="3">
        <v>163.26</v>
      </c>
    </row>
    <row r="10" spans="2:12" ht="16" customHeight="1" x14ac:dyDescent="0.35">
      <c r="B10" s="3">
        <v>6</v>
      </c>
      <c r="C10" s="3">
        <v>163</v>
      </c>
      <c r="D10" s="3">
        <v>95</v>
      </c>
      <c r="E10" s="3">
        <v>231</v>
      </c>
      <c r="F10" s="3">
        <v>132</v>
      </c>
      <c r="I10" s="4" t="s">
        <v>46</v>
      </c>
      <c r="J10" s="3">
        <f>AVERAGE(E5:E104)</f>
        <v>231.54</v>
      </c>
      <c r="K10" s="3">
        <v>231.47</v>
      </c>
    </row>
    <row r="11" spans="2:12" ht="17.5" customHeight="1" x14ac:dyDescent="0.35">
      <c r="B11" s="3">
        <v>7</v>
      </c>
      <c r="C11" s="3">
        <v>163</v>
      </c>
      <c r="D11" s="3">
        <v>95</v>
      </c>
      <c r="E11" s="3">
        <v>230</v>
      </c>
      <c r="F11" s="3">
        <v>133</v>
      </c>
      <c r="I11" s="4" t="s">
        <v>44</v>
      </c>
      <c r="J11" s="3">
        <f>AVERAGE(D5:D104)</f>
        <v>95.23</v>
      </c>
      <c r="K11" s="3">
        <v>94.94</v>
      </c>
    </row>
    <row r="12" spans="2:12" x14ac:dyDescent="0.35">
      <c r="B12" s="3">
        <v>8</v>
      </c>
      <c r="C12" s="3">
        <v>162</v>
      </c>
      <c r="D12" s="3">
        <v>95</v>
      </c>
      <c r="E12" s="3">
        <v>231</v>
      </c>
      <c r="F12" s="3">
        <v>133</v>
      </c>
      <c r="I12" s="4" t="s">
        <v>47</v>
      </c>
      <c r="J12" s="3">
        <f>AVERAGE(F5:F104)</f>
        <v>133.63</v>
      </c>
      <c r="K12" s="3">
        <v>133.12</v>
      </c>
    </row>
    <row r="13" spans="2:12" x14ac:dyDescent="0.35">
      <c r="B13" s="3">
        <v>9</v>
      </c>
      <c r="C13" s="3">
        <v>162</v>
      </c>
      <c r="D13" s="3">
        <v>95</v>
      </c>
      <c r="E13" s="3">
        <v>231</v>
      </c>
      <c r="F13" s="3">
        <v>133</v>
      </c>
    </row>
    <row r="14" spans="2:12" x14ac:dyDescent="0.35">
      <c r="B14" s="3">
        <v>10</v>
      </c>
      <c r="C14" s="3">
        <v>162</v>
      </c>
      <c r="D14" s="3">
        <v>95</v>
      </c>
      <c r="E14" s="3">
        <v>230</v>
      </c>
      <c r="F14" s="3">
        <v>133</v>
      </c>
    </row>
    <row r="15" spans="2:12" x14ac:dyDescent="0.35">
      <c r="B15" s="3">
        <v>11</v>
      </c>
      <c r="C15" s="3">
        <v>163</v>
      </c>
      <c r="D15" s="3">
        <v>94</v>
      </c>
      <c r="E15" s="3">
        <v>231</v>
      </c>
      <c r="F15" s="3">
        <v>133</v>
      </c>
    </row>
    <row r="16" spans="2:12" x14ac:dyDescent="0.35">
      <c r="B16" s="3">
        <v>12</v>
      </c>
      <c r="C16" s="3">
        <v>162</v>
      </c>
      <c r="D16" s="3">
        <v>95</v>
      </c>
      <c r="E16" s="3">
        <v>230</v>
      </c>
      <c r="F16" s="3">
        <v>133</v>
      </c>
    </row>
    <row r="17" spans="2:6" x14ac:dyDescent="0.35">
      <c r="B17" s="3">
        <v>13</v>
      </c>
      <c r="C17" s="3">
        <v>162</v>
      </c>
      <c r="D17" s="3">
        <v>95</v>
      </c>
      <c r="E17" s="3">
        <v>231</v>
      </c>
      <c r="F17" s="3">
        <v>133</v>
      </c>
    </row>
    <row r="18" spans="2:6" x14ac:dyDescent="0.35">
      <c r="B18" s="3">
        <v>14</v>
      </c>
      <c r="C18" s="3">
        <v>162</v>
      </c>
      <c r="D18" s="3">
        <v>94</v>
      </c>
      <c r="E18" s="3">
        <v>230</v>
      </c>
      <c r="F18" s="3">
        <v>133</v>
      </c>
    </row>
    <row r="19" spans="2:6" x14ac:dyDescent="0.35">
      <c r="B19" s="3">
        <v>15</v>
      </c>
      <c r="C19" s="3">
        <v>163</v>
      </c>
      <c r="D19" s="3">
        <v>95</v>
      </c>
      <c r="E19" s="3">
        <v>231</v>
      </c>
      <c r="F19" s="3">
        <v>133</v>
      </c>
    </row>
    <row r="20" spans="2:6" x14ac:dyDescent="0.35">
      <c r="B20" s="3">
        <v>16</v>
      </c>
      <c r="C20" s="3">
        <v>162</v>
      </c>
      <c r="D20" s="3">
        <v>95</v>
      </c>
      <c r="E20" s="3">
        <v>231</v>
      </c>
      <c r="F20" s="3">
        <v>133</v>
      </c>
    </row>
    <row r="21" spans="2:6" x14ac:dyDescent="0.35">
      <c r="B21" s="3">
        <v>17</v>
      </c>
      <c r="C21" s="3">
        <v>162</v>
      </c>
      <c r="D21" s="3">
        <v>95</v>
      </c>
      <c r="E21" s="3">
        <v>231</v>
      </c>
      <c r="F21" s="3">
        <v>133</v>
      </c>
    </row>
    <row r="22" spans="2:6" x14ac:dyDescent="0.35">
      <c r="B22" s="3">
        <v>18</v>
      </c>
      <c r="C22" s="3">
        <v>162</v>
      </c>
      <c r="D22" s="3">
        <v>95</v>
      </c>
      <c r="E22" s="3">
        <v>231</v>
      </c>
      <c r="F22" s="3">
        <v>133</v>
      </c>
    </row>
    <row r="23" spans="2:6" x14ac:dyDescent="0.35">
      <c r="B23" s="3">
        <v>19</v>
      </c>
      <c r="C23" s="3">
        <v>163</v>
      </c>
      <c r="D23" s="3">
        <v>95</v>
      </c>
      <c r="E23" s="3">
        <v>230</v>
      </c>
      <c r="F23" s="3">
        <v>133</v>
      </c>
    </row>
    <row r="24" spans="2:6" x14ac:dyDescent="0.35">
      <c r="B24" s="3">
        <v>20</v>
      </c>
      <c r="C24" s="3">
        <v>163</v>
      </c>
      <c r="D24" s="3">
        <v>95</v>
      </c>
      <c r="E24" s="3">
        <v>231</v>
      </c>
      <c r="F24" s="3">
        <v>133</v>
      </c>
    </row>
    <row r="25" spans="2:6" x14ac:dyDescent="0.35">
      <c r="B25" s="3">
        <v>21</v>
      </c>
      <c r="C25" s="3">
        <v>162</v>
      </c>
      <c r="D25" s="3">
        <v>95</v>
      </c>
      <c r="E25" s="3">
        <v>230</v>
      </c>
      <c r="F25" s="3">
        <v>133</v>
      </c>
    </row>
    <row r="26" spans="2:6" x14ac:dyDescent="0.35">
      <c r="B26" s="3">
        <v>22</v>
      </c>
      <c r="C26" s="3">
        <v>162</v>
      </c>
      <c r="D26" s="3">
        <v>94</v>
      </c>
      <c r="E26" s="3">
        <v>231</v>
      </c>
      <c r="F26" s="3">
        <v>133</v>
      </c>
    </row>
    <row r="27" spans="2:6" x14ac:dyDescent="0.35">
      <c r="B27" s="3">
        <v>23</v>
      </c>
      <c r="C27" s="3">
        <v>163</v>
      </c>
      <c r="D27" s="3">
        <v>95</v>
      </c>
      <c r="E27" s="3">
        <v>231</v>
      </c>
      <c r="F27" s="3">
        <v>133</v>
      </c>
    </row>
    <row r="28" spans="2:6" x14ac:dyDescent="0.35">
      <c r="B28" s="3">
        <v>24</v>
      </c>
      <c r="C28" s="3">
        <v>163</v>
      </c>
      <c r="D28" s="3">
        <v>95</v>
      </c>
      <c r="E28" s="3">
        <v>231</v>
      </c>
      <c r="F28" s="3">
        <v>133</v>
      </c>
    </row>
    <row r="29" spans="2:6" x14ac:dyDescent="0.35">
      <c r="B29" s="3">
        <v>25</v>
      </c>
      <c r="C29" s="3">
        <v>162</v>
      </c>
      <c r="D29" s="3">
        <v>94</v>
      </c>
      <c r="E29" s="3">
        <v>231</v>
      </c>
      <c r="F29" s="3">
        <v>133</v>
      </c>
    </row>
    <row r="30" spans="2:6" x14ac:dyDescent="0.35">
      <c r="B30" s="3">
        <v>26</v>
      </c>
      <c r="C30" s="3">
        <v>162</v>
      </c>
      <c r="D30" s="3">
        <v>95</v>
      </c>
      <c r="E30" s="3">
        <v>230</v>
      </c>
      <c r="F30" s="3">
        <v>133</v>
      </c>
    </row>
    <row r="31" spans="2:6" x14ac:dyDescent="0.35">
      <c r="B31" s="3">
        <v>27</v>
      </c>
      <c r="C31" s="3">
        <v>163</v>
      </c>
      <c r="D31" s="3">
        <v>95</v>
      </c>
      <c r="E31" s="3">
        <v>231</v>
      </c>
      <c r="F31" s="3">
        <v>133</v>
      </c>
    </row>
    <row r="32" spans="2:6" x14ac:dyDescent="0.35">
      <c r="B32" s="3">
        <v>28</v>
      </c>
      <c r="C32" s="3">
        <v>163</v>
      </c>
      <c r="D32" s="3">
        <v>95</v>
      </c>
      <c r="E32" s="3">
        <v>230</v>
      </c>
      <c r="F32" s="3">
        <v>133</v>
      </c>
    </row>
    <row r="33" spans="2:6" x14ac:dyDescent="0.35">
      <c r="B33" s="3">
        <v>29</v>
      </c>
      <c r="C33" s="3">
        <v>162</v>
      </c>
      <c r="D33" s="3">
        <v>95</v>
      </c>
      <c r="E33" s="3">
        <v>231</v>
      </c>
      <c r="F33" s="3">
        <v>133</v>
      </c>
    </row>
    <row r="34" spans="2:6" x14ac:dyDescent="0.35">
      <c r="B34" s="3">
        <v>30</v>
      </c>
      <c r="C34" s="3">
        <v>162</v>
      </c>
      <c r="D34" s="3">
        <v>95</v>
      </c>
      <c r="E34" s="3">
        <v>231</v>
      </c>
      <c r="F34" s="3">
        <v>133</v>
      </c>
    </row>
    <row r="35" spans="2:6" x14ac:dyDescent="0.35">
      <c r="B35" s="3">
        <v>31</v>
      </c>
      <c r="C35" s="3">
        <v>163</v>
      </c>
      <c r="D35" s="3">
        <v>95</v>
      </c>
      <c r="E35" s="3">
        <v>231</v>
      </c>
      <c r="F35" s="3">
        <v>133</v>
      </c>
    </row>
    <row r="36" spans="2:6" x14ac:dyDescent="0.35">
      <c r="B36" s="3">
        <v>32</v>
      </c>
      <c r="C36" s="3">
        <v>163</v>
      </c>
      <c r="D36" s="3">
        <v>95</v>
      </c>
      <c r="E36" s="3">
        <v>231</v>
      </c>
      <c r="F36" s="3">
        <v>133</v>
      </c>
    </row>
    <row r="37" spans="2:6" x14ac:dyDescent="0.35">
      <c r="B37" s="3">
        <v>33</v>
      </c>
      <c r="C37" s="3">
        <v>162</v>
      </c>
      <c r="D37" s="3">
        <v>95</v>
      </c>
      <c r="E37" s="3">
        <v>230</v>
      </c>
      <c r="F37" s="3">
        <v>133</v>
      </c>
    </row>
    <row r="38" spans="2:6" x14ac:dyDescent="0.35">
      <c r="B38" s="3">
        <v>34</v>
      </c>
      <c r="C38" s="3">
        <v>162</v>
      </c>
      <c r="D38" s="3">
        <v>95</v>
      </c>
      <c r="E38" s="3">
        <v>231</v>
      </c>
      <c r="F38" s="3">
        <v>133</v>
      </c>
    </row>
    <row r="39" spans="2:6" x14ac:dyDescent="0.35">
      <c r="B39" s="3">
        <v>35</v>
      </c>
      <c r="C39" s="3">
        <v>162</v>
      </c>
      <c r="D39" s="3">
        <v>95</v>
      </c>
      <c r="E39" s="3">
        <v>230</v>
      </c>
      <c r="F39" s="3">
        <v>133</v>
      </c>
    </row>
    <row r="40" spans="2:6" x14ac:dyDescent="0.35">
      <c r="B40" s="3">
        <v>36</v>
      </c>
      <c r="C40" s="3">
        <v>163</v>
      </c>
      <c r="D40" s="3">
        <v>94</v>
      </c>
      <c r="E40" s="3">
        <v>231</v>
      </c>
      <c r="F40" s="3">
        <v>133</v>
      </c>
    </row>
    <row r="41" spans="2:6" x14ac:dyDescent="0.35">
      <c r="B41" s="3">
        <v>37</v>
      </c>
      <c r="C41" s="3">
        <v>162</v>
      </c>
      <c r="D41" s="3">
        <v>95</v>
      </c>
      <c r="E41" s="3">
        <v>230</v>
      </c>
      <c r="F41" s="3">
        <v>133</v>
      </c>
    </row>
    <row r="42" spans="2:6" x14ac:dyDescent="0.35">
      <c r="B42" s="3">
        <v>38</v>
      </c>
      <c r="C42" s="3">
        <v>162</v>
      </c>
      <c r="D42" s="3">
        <v>95</v>
      </c>
      <c r="E42" s="3">
        <v>231</v>
      </c>
      <c r="F42" s="3">
        <v>133</v>
      </c>
    </row>
    <row r="43" spans="2:6" x14ac:dyDescent="0.35">
      <c r="B43" s="3">
        <v>39</v>
      </c>
      <c r="C43" s="3">
        <v>162</v>
      </c>
      <c r="D43" s="3">
        <v>94</v>
      </c>
      <c r="E43" s="3">
        <v>231</v>
      </c>
      <c r="F43" s="3">
        <v>133</v>
      </c>
    </row>
    <row r="44" spans="2:6" x14ac:dyDescent="0.35">
      <c r="B44" s="3">
        <v>40</v>
      </c>
      <c r="C44" s="3">
        <v>163</v>
      </c>
      <c r="D44" s="3">
        <v>95</v>
      </c>
      <c r="E44" s="3">
        <v>230</v>
      </c>
      <c r="F44" s="3">
        <v>132</v>
      </c>
    </row>
    <row r="45" spans="2:6" x14ac:dyDescent="0.35">
      <c r="B45" s="3">
        <v>41</v>
      </c>
      <c r="C45" s="3">
        <v>162</v>
      </c>
      <c r="D45" s="3">
        <v>95</v>
      </c>
      <c r="E45" s="3">
        <v>231</v>
      </c>
      <c r="F45" s="3">
        <v>133</v>
      </c>
    </row>
    <row r="46" spans="2:6" x14ac:dyDescent="0.35">
      <c r="B46" s="3">
        <v>42</v>
      </c>
      <c r="C46" s="3">
        <v>162</v>
      </c>
      <c r="D46" s="3">
        <v>95</v>
      </c>
      <c r="E46" s="3">
        <v>230</v>
      </c>
      <c r="F46" s="3">
        <v>133</v>
      </c>
    </row>
    <row r="47" spans="2:6" x14ac:dyDescent="0.35">
      <c r="B47" s="3">
        <v>43</v>
      </c>
      <c r="C47" s="3">
        <v>162</v>
      </c>
      <c r="D47" s="3">
        <v>95</v>
      </c>
      <c r="E47" s="3">
        <v>231</v>
      </c>
      <c r="F47" s="3">
        <v>133</v>
      </c>
    </row>
    <row r="48" spans="2:6" x14ac:dyDescent="0.35">
      <c r="B48" s="3">
        <v>44</v>
      </c>
      <c r="C48" s="3">
        <v>163</v>
      </c>
      <c r="D48" s="3">
        <v>95</v>
      </c>
      <c r="E48" s="3">
        <v>230</v>
      </c>
      <c r="F48" s="3">
        <v>133</v>
      </c>
    </row>
    <row r="49" spans="2:6" x14ac:dyDescent="0.35">
      <c r="B49" s="3">
        <v>45</v>
      </c>
      <c r="C49" s="3">
        <v>163</v>
      </c>
      <c r="D49" s="3">
        <v>95</v>
      </c>
      <c r="E49" s="3">
        <v>231</v>
      </c>
      <c r="F49" s="3">
        <v>133</v>
      </c>
    </row>
    <row r="50" spans="2:6" x14ac:dyDescent="0.35">
      <c r="B50" s="3">
        <v>46</v>
      </c>
      <c r="C50" s="3">
        <v>162</v>
      </c>
      <c r="D50" s="3">
        <v>95</v>
      </c>
      <c r="E50" s="3">
        <v>231</v>
      </c>
      <c r="F50" s="3">
        <v>133</v>
      </c>
    </row>
    <row r="51" spans="2:6" x14ac:dyDescent="0.35">
      <c r="B51" s="3">
        <v>47</v>
      </c>
      <c r="C51" s="3">
        <v>162</v>
      </c>
      <c r="D51" s="3">
        <v>94</v>
      </c>
      <c r="E51" s="3">
        <v>230</v>
      </c>
      <c r="F51" s="3">
        <v>133</v>
      </c>
    </row>
    <row r="52" spans="2:6" x14ac:dyDescent="0.35">
      <c r="B52" s="3">
        <v>48</v>
      </c>
      <c r="C52" s="3">
        <v>163</v>
      </c>
      <c r="D52" s="3">
        <v>95</v>
      </c>
      <c r="E52" s="3">
        <v>231</v>
      </c>
      <c r="F52" s="3">
        <v>133</v>
      </c>
    </row>
    <row r="53" spans="2:6" x14ac:dyDescent="0.35">
      <c r="B53" s="3">
        <v>49</v>
      </c>
      <c r="C53" s="3">
        <v>163</v>
      </c>
      <c r="D53" s="3">
        <v>95</v>
      </c>
      <c r="E53" s="3">
        <v>230</v>
      </c>
      <c r="F53" s="3">
        <v>133</v>
      </c>
    </row>
    <row r="54" spans="2:6" x14ac:dyDescent="0.35">
      <c r="B54" s="3">
        <v>50</v>
      </c>
      <c r="C54" s="3">
        <v>162</v>
      </c>
      <c r="D54" s="3">
        <v>94</v>
      </c>
      <c r="E54" s="3">
        <v>231</v>
      </c>
      <c r="F54" s="3">
        <v>133</v>
      </c>
    </row>
    <row r="55" spans="2:6" x14ac:dyDescent="0.35">
      <c r="B55" s="3">
        <v>51</v>
      </c>
      <c r="C55" s="3">
        <v>162</v>
      </c>
      <c r="D55" s="3">
        <v>95</v>
      </c>
      <c r="E55" s="3">
        <v>230</v>
      </c>
      <c r="F55" s="3">
        <v>133</v>
      </c>
    </row>
    <row r="56" spans="2:6" x14ac:dyDescent="0.35">
      <c r="B56" s="3">
        <v>52</v>
      </c>
      <c r="C56" s="3">
        <v>163</v>
      </c>
      <c r="D56" s="3">
        <v>95</v>
      </c>
      <c r="E56" s="3">
        <v>231</v>
      </c>
      <c r="F56" s="3">
        <v>133</v>
      </c>
    </row>
    <row r="57" spans="2:6" x14ac:dyDescent="0.35">
      <c r="B57" s="3">
        <v>53</v>
      </c>
      <c r="C57" s="3">
        <v>163</v>
      </c>
      <c r="D57" s="3">
        <v>95</v>
      </c>
      <c r="E57" s="3">
        <v>231</v>
      </c>
      <c r="F57" s="3">
        <v>133</v>
      </c>
    </row>
    <row r="58" spans="2:6" x14ac:dyDescent="0.35">
      <c r="B58" s="3">
        <v>54</v>
      </c>
      <c r="C58" s="3">
        <v>162</v>
      </c>
      <c r="D58" s="3">
        <v>95</v>
      </c>
      <c r="E58" s="3">
        <v>230</v>
      </c>
      <c r="F58" s="3">
        <v>133</v>
      </c>
    </row>
    <row r="59" spans="2:6" x14ac:dyDescent="0.35">
      <c r="B59" s="3">
        <v>55</v>
      </c>
      <c r="C59" s="3">
        <v>162</v>
      </c>
      <c r="D59" s="3">
        <v>95</v>
      </c>
      <c r="E59" s="3">
        <v>231</v>
      </c>
      <c r="F59" s="3">
        <v>133</v>
      </c>
    </row>
    <row r="60" spans="2:6" x14ac:dyDescent="0.35">
      <c r="B60" s="3">
        <v>56</v>
      </c>
      <c r="C60" s="3">
        <v>163</v>
      </c>
      <c r="D60" s="3">
        <v>95</v>
      </c>
      <c r="E60" s="3">
        <v>230</v>
      </c>
      <c r="F60" s="3">
        <v>133</v>
      </c>
    </row>
    <row r="61" spans="2:6" x14ac:dyDescent="0.35">
      <c r="B61" s="3">
        <v>57</v>
      </c>
      <c r="C61" s="3">
        <v>163</v>
      </c>
      <c r="D61" s="3">
        <v>95</v>
      </c>
      <c r="E61" s="3">
        <v>231</v>
      </c>
      <c r="F61" s="3">
        <v>133</v>
      </c>
    </row>
    <row r="62" spans="2:6" x14ac:dyDescent="0.35">
      <c r="B62" s="3">
        <v>58</v>
      </c>
      <c r="C62" s="3">
        <v>162</v>
      </c>
      <c r="D62" s="3">
        <v>95</v>
      </c>
      <c r="E62" s="3">
        <v>230</v>
      </c>
      <c r="F62" s="3">
        <v>133</v>
      </c>
    </row>
    <row r="63" spans="2:6" x14ac:dyDescent="0.35">
      <c r="B63" s="3">
        <v>59</v>
      </c>
      <c r="C63" s="3">
        <v>162</v>
      </c>
      <c r="D63" s="3">
        <v>95</v>
      </c>
      <c r="E63" s="3">
        <v>231</v>
      </c>
      <c r="F63" s="3">
        <v>132</v>
      </c>
    </row>
    <row r="64" spans="2:6" x14ac:dyDescent="0.35">
      <c r="B64" s="3">
        <v>60</v>
      </c>
      <c r="C64" s="3">
        <v>162</v>
      </c>
      <c r="D64" s="3">
        <v>95</v>
      </c>
      <c r="E64" s="3">
        <v>231</v>
      </c>
      <c r="F64" s="3">
        <v>133</v>
      </c>
    </row>
    <row r="65" spans="2:6" x14ac:dyDescent="0.35">
      <c r="B65" s="3">
        <v>61</v>
      </c>
      <c r="C65" s="3">
        <v>163</v>
      </c>
      <c r="D65" s="3">
        <v>94</v>
      </c>
      <c r="E65" s="3">
        <v>231</v>
      </c>
      <c r="F65" s="3">
        <v>133</v>
      </c>
    </row>
    <row r="66" spans="2:6" x14ac:dyDescent="0.35">
      <c r="B66" s="3">
        <v>62</v>
      </c>
      <c r="C66" s="3">
        <v>162</v>
      </c>
      <c r="D66" s="3">
        <v>95</v>
      </c>
      <c r="E66" s="3">
        <v>231</v>
      </c>
      <c r="F66" s="3">
        <v>133</v>
      </c>
    </row>
    <row r="67" spans="2:6" x14ac:dyDescent="0.35">
      <c r="B67" s="3">
        <v>63</v>
      </c>
      <c r="C67" s="3">
        <v>162</v>
      </c>
      <c r="D67" s="3">
        <v>95</v>
      </c>
      <c r="E67" s="3">
        <v>230</v>
      </c>
      <c r="F67" s="3">
        <v>133</v>
      </c>
    </row>
    <row r="68" spans="2:6" x14ac:dyDescent="0.35">
      <c r="B68" s="3">
        <v>64</v>
      </c>
      <c r="C68" s="3">
        <v>162</v>
      </c>
      <c r="D68" s="3">
        <v>94</v>
      </c>
      <c r="E68" s="3">
        <v>231</v>
      </c>
      <c r="F68" s="3">
        <v>133</v>
      </c>
    </row>
    <row r="69" spans="2:6" x14ac:dyDescent="0.35">
      <c r="B69" s="3">
        <v>65</v>
      </c>
      <c r="C69" s="3">
        <v>163</v>
      </c>
      <c r="D69" s="3">
        <v>95</v>
      </c>
      <c r="E69" s="3">
        <v>230</v>
      </c>
      <c r="F69" s="3">
        <v>133</v>
      </c>
    </row>
    <row r="70" spans="2:6" x14ac:dyDescent="0.35">
      <c r="B70" s="3">
        <v>66</v>
      </c>
      <c r="C70" s="3">
        <v>162</v>
      </c>
      <c r="D70" s="3">
        <v>95</v>
      </c>
      <c r="E70" s="3">
        <v>231</v>
      </c>
      <c r="F70" s="3">
        <v>133</v>
      </c>
    </row>
    <row r="71" spans="2:6" x14ac:dyDescent="0.35">
      <c r="B71" s="3">
        <v>67</v>
      </c>
      <c r="C71" s="3">
        <v>162</v>
      </c>
      <c r="D71" s="3">
        <v>95</v>
      </c>
      <c r="E71" s="3">
        <v>231</v>
      </c>
      <c r="F71" s="3">
        <v>133</v>
      </c>
    </row>
    <row r="72" spans="2:6" x14ac:dyDescent="0.35">
      <c r="B72" s="3">
        <v>68</v>
      </c>
      <c r="C72" s="3">
        <v>162</v>
      </c>
      <c r="D72" s="3">
        <v>95</v>
      </c>
      <c r="E72" s="3">
        <v>231</v>
      </c>
      <c r="F72" s="3">
        <v>133</v>
      </c>
    </row>
    <row r="73" spans="2:6" x14ac:dyDescent="0.35">
      <c r="B73" s="3">
        <v>69</v>
      </c>
      <c r="C73" s="3">
        <v>163</v>
      </c>
      <c r="D73" s="3">
        <v>95</v>
      </c>
      <c r="E73" s="3">
        <v>231</v>
      </c>
      <c r="F73" s="3">
        <v>133</v>
      </c>
    </row>
    <row r="74" spans="2:6" x14ac:dyDescent="0.35">
      <c r="B74" s="3">
        <v>70</v>
      </c>
      <c r="C74" s="3">
        <v>163</v>
      </c>
      <c r="D74" s="3">
        <v>95</v>
      </c>
      <c r="E74" s="3">
        <v>230</v>
      </c>
      <c r="F74" s="3">
        <v>133</v>
      </c>
    </row>
    <row r="75" spans="2:6" x14ac:dyDescent="0.35">
      <c r="B75" s="3">
        <v>71</v>
      </c>
      <c r="C75" s="3">
        <v>162</v>
      </c>
      <c r="D75" s="3">
        <v>95</v>
      </c>
      <c r="E75" s="3">
        <v>231</v>
      </c>
      <c r="F75" s="3">
        <v>133</v>
      </c>
    </row>
    <row r="76" spans="2:6" x14ac:dyDescent="0.35">
      <c r="B76" s="3">
        <v>72</v>
      </c>
      <c r="C76" s="3">
        <v>162</v>
      </c>
      <c r="D76" s="3">
        <v>94</v>
      </c>
      <c r="E76" s="3">
        <v>230</v>
      </c>
      <c r="F76" s="3">
        <v>133</v>
      </c>
    </row>
    <row r="77" spans="2:6" x14ac:dyDescent="0.35">
      <c r="B77" s="3">
        <v>73</v>
      </c>
      <c r="C77" s="3">
        <v>163</v>
      </c>
      <c r="D77" s="3">
        <v>95</v>
      </c>
      <c r="E77" s="3">
        <v>231</v>
      </c>
      <c r="F77" s="3">
        <v>133</v>
      </c>
    </row>
    <row r="78" spans="2:6" x14ac:dyDescent="0.35">
      <c r="B78" s="3">
        <v>74</v>
      </c>
      <c r="C78" s="3">
        <v>163</v>
      </c>
      <c r="D78" s="3">
        <v>95</v>
      </c>
      <c r="E78" s="3">
        <v>230</v>
      </c>
      <c r="F78" s="3">
        <v>133</v>
      </c>
    </row>
    <row r="79" spans="2:6" x14ac:dyDescent="0.35">
      <c r="B79" s="3">
        <v>75</v>
      </c>
      <c r="C79" s="3">
        <v>162</v>
      </c>
      <c r="D79" s="3">
        <v>94</v>
      </c>
      <c r="E79" s="3">
        <v>231</v>
      </c>
      <c r="F79" s="3">
        <v>133</v>
      </c>
    </row>
    <row r="80" spans="2:6" x14ac:dyDescent="0.35">
      <c r="B80" s="3">
        <v>76</v>
      </c>
      <c r="C80" s="3">
        <v>162</v>
      </c>
      <c r="D80" s="3">
        <v>95</v>
      </c>
      <c r="E80" s="3">
        <v>231</v>
      </c>
      <c r="F80" s="3">
        <v>133</v>
      </c>
    </row>
    <row r="81" spans="2:6" x14ac:dyDescent="0.35">
      <c r="B81" s="3">
        <v>77</v>
      </c>
      <c r="C81" s="3">
        <v>163</v>
      </c>
      <c r="D81" s="3">
        <v>95</v>
      </c>
      <c r="E81" s="3">
        <v>230</v>
      </c>
      <c r="F81" s="3">
        <v>133</v>
      </c>
    </row>
    <row r="82" spans="2:6" x14ac:dyDescent="0.35">
      <c r="B82" s="3">
        <v>78</v>
      </c>
      <c r="C82" s="3">
        <v>163</v>
      </c>
      <c r="D82" s="3">
        <v>95</v>
      </c>
      <c r="E82" s="3">
        <v>231</v>
      </c>
      <c r="F82" s="3">
        <v>133</v>
      </c>
    </row>
    <row r="83" spans="2:6" x14ac:dyDescent="0.35">
      <c r="B83" s="3">
        <v>79</v>
      </c>
      <c r="C83" s="3">
        <v>162</v>
      </c>
      <c r="D83" s="3">
        <v>95</v>
      </c>
      <c r="E83" s="3">
        <v>230</v>
      </c>
      <c r="F83" s="3">
        <v>133</v>
      </c>
    </row>
    <row r="84" spans="2:6" x14ac:dyDescent="0.35">
      <c r="B84" s="3">
        <v>80</v>
      </c>
      <c r="C84" s="3">
        <v>162</v>
      </c>
      <c r="D84" s="3">
        <v>95</v>
      </c>
      <c r="E84" s="3">
        <v>231</v>
      </c>
      <c r="F84" s="3">
        <v>133</v>
      </c>
    </row>
    <row r="85" spans="2:6" x14ac:dyDescent="0.35">
      <c r="B85" s="3">
        <v>81</v>
      </c>
      <c r="C85" s="3">
        <v>163</v>
      </c>
      <c r="D85" s="3">
        <v>95</v>
      </c>
      <c r="E85" s="3">
        <v>230</v>
      </c>
      <c r="F85" s="3">
        <v>133</v>
      </c>
    </row>
    <row r="86" spans="2:6" x14ac:dyDescent="0.35">
      <c r="B86" s="3">
        <v>82</v>
      </c>
      <c r="C86" s="3">
        <v>163</v>
      </c>
      <c r="D86" s="3">
        <v>95</v>
      </c>
      <c r="E86" s="3">
        <v>231</v>
      </c>
      <c r="F86" s="3">
        <v>133</v>
      </c>
    </row>
    <row r="87" spans="2:6" x14ac:dyDescent="0.35">
      <c r="B87" s="3">
        <v>83</v>
      </c>
      <c r="C87" s="3">
        <v>162</v>
      </c>
      <c r="D87" s="3">
        <v>95</v>
      </c>
      <c r="E87" s="3">
        <v>231</v>
      </c>
      <c r="F87" s="3">
        <v>133</v>
      </c>
    </row>
    <row r="88" spans="2:6" x14ac:dyDescent="0.35">
      <c r="B88" s="3">
        <v>84</v>
      </c>
      <c r="C88" s="3">
        <v>162</v>
      </c>
      <c r="D88" s="3">
        <v>95</v>
      </c>
      <c r="E88" s="3">
        <v>230</v>
      </c>
      <c r="F88" s="3">
        <v>133</v>
      </c>
    </row>
    <row r="89" spans="2:6" x14ac:dyDescent="0.35">
      <c r="B89" s="3">
        <v>85</v>
      </c>
      <c r="C89" s="3">
        <v>162</v>
      </c>
      <c r="D89" s="3">
        <v>95</v>
      </c>
      <c r="E89" s="3">
        <v>231</v>
      </c>
      <c r="F89" s="3">
        <v>133</v>
      </c>
    </row>
    <row r="90" spans="2:6" x14ac:dyDescent="0.35">
      <c r="B90" s="3">
        <v>86</v>
      </c>
      <c r="C90" s="3">
        <v>163</v>
      </c>
      <c r="D90" s="3">
        <v>94</v>
      </c>
      <c r="E90" s="3">
        <v>230</v>
      </c>
      <c r="F90" s="3">
        <v>133</v>
      </c>
    </row>
    <row r="91" spans="2:6" x14ac:dyDescent="0.35">
      <c r="B91" s="3">
        <v>87</v>
      </c>
      <c r="C91" s="3">
        <v>162</v>
      </c>
      <c r="D91" s="3">
        <v>95</v>
      </c>
      <c r="E91" s="3">
        <v>231</v>
      </c>
      <c r="F91" s="3">
        <v>133</v>
      </c>
    </row>
    <row r="92" spans="2:6" x14ac:dyDescent="0.35">
      <c r="B92" s="3">
        <v>88</v>
      </c>
      <c r="C92" s="3">
        <v>162</v>
      </c>
      <c r="D92" s="3">
        <v>95</v>
      </c>
      <c r="E92" s="3">
        <v>230</v>
      </c>
      <c r="F92" s="3">
        <v>133</v>
      </c>
    </row>
    <row r="93" spans="2:6" x14ac:dyDescent="0.35">
      <c r="B93" s="3">
        <v>89</v>
      </c>
      <c r="C93" s="3">
        <v>162</v>
      </c>
      <c r="D93" s="3">
        <v>94</v>
      </c>
      <c r="E93" s="3">
        <v>231</v>
      </c>
      <c r="F93" s="3">
        <v>133</v>
      </c>
    </row>
    <row r="94" spans="2:6" x14ac:dyDescent="0.35">
      <c r="B94" s="3">
        <v>90</v>
      </c>
      <c r="C94" s="3">
        <v>163</v>
      </c>
      <c r="D94" s="3">
        <v>95</v>
      </c>
      <c r="E94" s="3">
        <v>231</v>
      </c>
      <c r="F94" s="3">
        <v>133</v>
      </c>
    </row>
    <row r="95" spans="2:6" x14ac:dyDescent="0.35">
      <c r="B95" s="3">
        <v>91</v>
      </c>
      <c r="C95" s="3">
        <v>162</v>
      </c>
      <c r="D95" s="3">
        <v>95</v>
      </c>
      <c r="E95" s="3">
        <v>230</v>
      </c>
      <c r="F95" s="3">
        <v>133</v>
      </c>
    </row>
    <row r="96" spans="2:6" x14ac:dyDescent="0.35">
      <c r="B96" s="3">
        <v>92</v>
      </c>
      <c r="C96" s="3">
        <v>162</v>
      </c>
      <c r="D96" s="3">
        <v>95</v>
      </c>
      <c r="E96" s="3">
        <v>231</v>
      </c>
      <c r="F96" s="3">
        <v>133</v>
      </c>
    </row>
    <row r="97" spans="2:6" x14ac:dyDescent="0.35">
      <c r="B97" s="3">
        <v>93</v>
      </c>
      <c r="C97" s="3">
        <v>162</v>
      </c>
      <c r="D97" s="3">
        <v>95</v>
      </c>
      <c r="E97" s="3">
        <v>230</v>
      </c>
      <c r="F97" s="3">
        <v>133</v>
      </c>
    </row>
    <row r="98" spans="2:6" x14ac:dyDescent="0.35">
      <c r="B98" s="3">
        <v>94</v>
      </c>
      <c r="C98" s="3">
        <v>163</v>
      </c>
      <c r="D98" s="3">
        <v>95</v>
      </c>
      <c r="E98" s="3">
        <v>231</v>
      </c>
      <c r="F98" s="3">
        <v>133</v>
      </c>
    </row>
    <row r="99" spans="2:6" x14ac:dyDescent="0.35">
      <c r="B99" s="3">
        <v>95</v>
      </c>
      <c r="C99" s="3">
        <v>163</v>
      </c>
      <c r="D99" s="3">
        <v>95</v>
      </c>
      <c r="E99" s="3">
        <v>230</v>
      </c>
      <c r="F99" s="3">
        <v>133</v>
      </c>
    </row>
    <row r="100" spans="2:6" x14ac:dyDescent="0.35">
      <c r="B100" s="3">
        <v>96</v>
      </c>
      <c r="C100" s="3">
        <v>162</v>
      </c>
      <c r="D100" s="3">
        <v>95</v>
      </c>
      <c r="E100" s="3">
        <v>231</v>
      </c>
      <c r="F100" s="3">
        <v>133</v>
      </c>
    </row>
    <row r="101" spans="2:6" x14ac:dyDescent="0.35">
      <c r="B101" s="3">
        <v>97</v>
      </c>
      <c r="C101" s="3">
        <v>162</v>
      </c>
      <c r="D101" s="3">
        <v>94</v>
      </c>
      <c r="E101" s="3">
        <v>231</v>
      </c>
      <c r="F101" s="3">
        <v>133</v>
      </c>
    </row>
    <row r="102" spans="2:6" x14ac:dyDescent="0.35">
      <c r="B102" s="3">
        <v>98</v>
      </c>
      <c r="C102" s="3">
        <v>163</v>
      </c>
      <c r="D102" s="3">
        <v>95</v>
      </c>
      <c r="E102" s="3">
        <v>230</v>
      </c>
      <c r="F102" s="3">
        <v>133</v>
      </c>
    </row>
    <row r="103" spans="2:6" x14ac:dyDescent="0.35">
      <c r="B103" s="3">
        <v>99</v>
      </c>
      <c r="C103" s="3">
        <v>163</v>
      </c>
      <c r="D103" s="3">
        <v>95</v>
      </c>
      <c r="E103" s="3">
        <v>231</v>
      </c>
      <c r="F103" s="3">
        <v>133</v>
      </c>
    </row>
    <row r="104" spans="2:6" x14ac:dyDescent="0.35">
      <c r="B104" s="3">
        <v>100</v>
      </c>
      <c r="C104" s="3">
        <v>162</v>
      </c>
      <c r="D104" s="3">
        <v>94</v>
      </c>
      <c r="E104" s="3">
        <v>230</v>
      </c>
      <c r="F104" s="3">
        <v>133</v>
      </c>
    </row>
  </sheetData>
  <mergeCells count="1">
    <mergeCell ref="J7:K7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B48A-9671-4ECE-819B-0F022073933B}">
  <dimension ref="E4:P18"/>
  <sheetViews>
    <sheetView topLeftCell="C1" workbookViewId="0">
      <selection activeCell="E8" sqref="E8:P10"/>
    </sheetView>
  </sheetViews>
  <sheetFormatPr defaultRowHeight="14.5" x14ac:dyDescent="0.35"/>
  <sheetData>
    <row r="4" spans="5:16" x14ac:dyDescent="0.35">
      <c r="E4" s="5" t="s">
        <v>76</v>
      </c>
    </row>
    <row r="5" spans="5:16" x14ac:dyDescent="0.35">
      <c r="E5" s="2" t="s">
        <v>33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P5" s="3" t="s">
        <v>2</v>
      </c>
    </row>
    <row r="6" spans="5:16" x14ac:dyDescent="0.35">
      <c r="E6" s="2" t="s">
        <v>34</v>
      </c>
      <c r="F6" s="3">
        <v>24334</v>
      </c>
      <c r="G6" s="3">
        <v>24281</v>
      </c>
      <c r="H6" s="3">
        <v>24269</v>
      </c>
      <c r="I6" s="3">
        <v>24283</v>
      </c>
      <c r="J6" s="3">
        <v>24314</v>
      </c>
      <c r="K6" s="3">
        <v>24282</v>
      </c>
      <c r="L6" s="3">
        <v>24287</v>
      </c>
      <c r="M6" s="3">
        <v>24295</v>
      </c>
      <c r="N6" s="3">
        <v>24294</v>
      </c>
      <c r="O6" s="3">
        <v>24271</v>
      </c>
      <c r="P6" s="3">
        <f>AVERAGE(F6:O6)</f>
        <v>24291</v>
      </c>
    </row>
    <row r="8" spans="5:16" x14ac:dyDescent="0.35">
      <c r="E8" s="5" t="s">
        <v>77</v>
      </c>
    </row>
    <row r="9" spans="5:16" x14ac:dyDescent="0.35">
      <c r="E9" s="2" t="s">
        <v>33</v>
      </c>
      <c r="F9" s="2">
        <v>1</v>
      </c>
      <c r="G9" s="2">
        <v>2</v>
      </c>
      <c r="H9" s="2">
        <v>3</v>
      </c>
      <c r="I9" s="2">
        <v>4</v>
      </c>
      <c r="J9" s="2">
        <v>5</v>
      </c>
      <c r="K9" s="2">
        <v>6</v>
      </c>
      <c r="L9" s="2">
        <v>7</v>
      </c>
      <c r="M9" s="2">
        <v>8</v>
      </c>
      <c r="N9" s="2">
        <v>9</v>
      </c>
      <c r="O9" s="2">
        <v>10</v>
      </c>
      <c r="P9" s="3" t="s">
        <v>2</v>
      </c>
    </row>
    <row r="10" spans="5:16" x14ac:dyDescent="0.35">
      <c r="E10" s="2" t="s">
        <v>34</v>
      </c>
      <c r="F10" s="3">
        <v>34049</v>
      </c>
      <c r="G10" s="3">
        <v>34052</v>
      </c>
      <c r="H10" s="3">
        <v>34058</v>
      </c>
      <c r="I10" s="3">
        <v>34026</v>
      </c>
      <c r="J10" s="3">
        <v>34029</v>
      </c>
      <c r="K10" s="3">
        <v>34052</v>
      </c>
      <c r="L10" s="3">
        <v>34046</v>
      </c>
      <c r="M10" s="3">
        <v>34053</v>
      </c>
      <c r="N10" s="3">
        <v>34050</v>
      </c>
      <c r="O10" s="3">
        <v>34059</v>
      </c>
      <c r="P10" s="3">
        <f>AVERAGE(F10:O10)</f>
        <v>34047.4</v>
      </c>
    </row>
    <row r="12" spans="5:16" x14ac:dyDescent="0.35">
      <c r="E12" s="5" t="s">
        <v>75</v>
      </c>
    </row>
    <row r="13" spans="5:16" x14ac:dyDescent="0.35">
      <c r="E13" s="2" t="s">
        <v>33</v>
      </c>
      <c r="F13" s="2"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3" t="s">
        <v>2</v>
      </c>
    </row>
    <row r="14" spans="5:16" x14ac:dyDescent="0.35">
      <c r="E14" s="2" t="s">
        <v>34</v>
      </c>
      <c r="F14" s="3">
        <v>41683</v>
      </c>
      <c r="G14" s="3">
        <v>41591</v>
      </c>
      <c r="H14" s="3">
        <v>41610</v>
      </c>
      <c r="I14" s="3">
        <v>41619</v>
      </c>
      <c r="J14" s="3">
        <v>41628</v>
      </c>
      <c r="K14" s="3">
        <v>41591</v>
      </c>
      <c r="L14" s="3">
        <v>41578</v>
      </c>
      <c r="M14" s="3">
        <v>41605</v>
      </c>
      <c r="N14" s="3">
        <v>41580</v>
      </c>
      <c r="O14" s="3">
        <v>41611</v>
      </c>
      <c r="P14" s="3">
        <f>AVERAGE(F14:O14)</f>
        <v>41609.599999999999</v>
      </c>
    </row>
    <row r="16" spans="5:16" x14ac:dyDescent="0.35">
      <c r="E16" s="5" t="s">
        <v>74</v>
      </c>
    </row>
    <row r="17" spans="5:16" x14ac:dyDescent="0.35">
      <c r="E17" s="2" t="s">
        <v>33</v>
      </c>
      <c r="F17" s="2">
        <v>1</v>
      </c>
      <c r="G17" s="2">
        <v>2</v>
      </c>
      <c r="H17" s="2">
        <v>3</v>
      </c>
      <c r="I17" s="2">
        <v>4</v>
      </c>
      <c r="J17" s="2">
        <v>5</v>
      </c>
      <c r="K17" s="2">
        <v>6</v>
      </c>
      <c r="L17" s="2">
        <v>7</v>
      </c>
      <c r="M17" s="2">
        <v>8</v>
      </c>
      <c r="N17" s="2">
        <v>9</v>
      </c>
      <c r="O17" s="2">
        <v>10</v>
      </c>
      <c r="P17" s="3" t="s">
        <v>2</v>
      </c>
    </row>
    <row r="18" spans="5:16" x14ac:dyDescent="0.35">
      <c r="E18" s="2" t="s">
        <v>34</v>
      </c>
      <c r="F18" s="3">
        <v>59039</v>
      </c>
      <c r="G18" s="3">
        <v>59060</v>
      </c>
      <c r="H18" s="3">
        <v>59056</v>
      </c>
      <c r="I18" s="3">
        <v>59068</v>
      </c>
      <c r="J18" s="3">
        <v>59064</v>
      </c>
      <c r="K18" s="3">
        <v>59037</v>
      </c>
      <c r="L18" s="3">
        <v>59068</v>
      </c>
      <c r="M18" s="3">
        <v>59035</v>
      </c>
      <c r="N18" s="3">
        <v>59060</v>
      </c>
      <c r="O18" s="3">
        <v>59054</v>
      </c>
      <c r="P18" s="3">
        <f>AVERAGE(F18:O18)</f>
        <v>59054.1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4ACF-3324-44D2-A640-8D6FD8D7B10C}">
  <dimension ref="E4:P10"/>
  <sheetViews>
    <sheetView topLeftCell="D1" workbookViewId="0">
      <selection activeCell="P10" sqref="P10"/>
    </sheetView>
  </sheetViews>
  <sheetFormatPr defaultRowHeight="14.5" x14ac:dyDescent="0.35"/>
  <sheetData>
    <row r="4" spans="5:16" x14ac:dyDescent="0.35">
      <c r="E4" s="5" t="s">
        <v>77</v>
      </c>
    </row>
    <row r="5" spans="5:16" x14ac:dyDescent="0.35">
      <c r="E5" s="2" t="s">
        <v>33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P5" s="3" t="s">
        <v>2</v>
      </c>
    </row>
    <row r="6" spans="5:16" x14ac:dyDescent="0.35">
      <c r="E6" s="2" t="s">
        <v>34</v>
      </c>
      <c r="F6" s="3">
        <v>34049</v>
      </c>
      <c r="G6" s="3">
        <v>34052</v>
      </c>
      <c r="H6" s="3">
        <v>34058</v>
      </c>
      <c r="I6" s="3">
        <v>34026</v>
      </c>
      <c r="J6" s="3">
        <v>34029</v>
      </c>
      <c r="K6" s="3">
        <v>34052</v>
      </c>
      <c r="L6" s="3">
        <v>34046</v>
      </c>
      <c r="M6" s="3">
        <v>34053</v>
      </c>
      <c r="N6" s="3">
        <v>34050</v>
      </c>
      <c r="O6" s="3">
        <v>34059</v>
      </c>
      <c r="P6" s="3">
        <f>AVERAGE(F6:O6)</f>
        <v>34047.4</v>
      </c>
    </row>
    <row r="10" spans="5:16" x14ac:dyDescent="0.35">
      <c r="M10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3FED-3263-4998-9BFD-48C5885F0BF0}">
  <dimension ref="E4:P6"/>
  <sheetViews>
    <sheetView topLeftCell="B1" workbookViewId="0">
      <selection activeCell="M18" sqref="M18"/>
    </sheetView>
  </sheetViews>
  <sheetFormatPr defaultRowHeight="14.5" x14ac:dyDescent="0.35"/>
  <sheetData>
    <row r="4" spans="5:16" x14ac:dyDescent="0.35">
      <c r="E4" s="5" t="s">
        <v>75</v>
      </c>
    </row>
    <row r="5" spans="5:16" x14ac:dyDescent="0.35">
      <c r="E5" s="2" t="s">
        <v>33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P5" s="3" t="s">
        <v>2</v>
      </c>
    </row>
    <row r="6" spans="5:16" x14ac:dyDescent="0.35">
      <c r="E6" s="2" t="s">
        <v>34</v>
      </c>
      <c r="F6" s="3">
        <v>41683</v>
      </c>
      <c r="G6" s="3">
        <v>41591</v>
      </c>
      <c r="H6" s="3">
        <v>41610</v>
      </c>
      <c r="I6" s="3">
        <v>41619</v>
      </c>
      <c r="J6" s="3">
        <v>41628</v>
      </c>
      <c r="K6" s="3">
        <v>41591</v>
      </c>
      <c r="L6" s="3">
        <v>41578</v>
      </c>
      <c r="M6" s="3">
        <v>41605</v>
      </c>
      <c r="N6" s="3">
        <v>41580</v>
      </c>
      <c r="O6" s="3">
        <v>41611</v>
      </c>
      <c r="P6" s="3">
        <f>AVERAGE(F6:O6)</f>
        <v>41609.599999999999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6EA7-92E7-420E-A5FC-5835DECEEFB5}">
  <dimension ref="E4:P6"/>
  <sheetViews>
    <sheetView workbookViewId="0">
      <selection activeCell="E4" sqref="E4:P6"/>
    </sheetView>
  </sheetViews>
  <sheetFormatPr defaultRowHeight="14.5" x14ac:dyDescent="0.35"/>
  <sheetData>
    <row r="4" spans="5:16" x14ac:dyDescent="0.35">
      <c r="E4" s="5" t="s">
        <v>74</v>
      </c>
    </row>
    <row r="5" spans="5:16" x14ac:dyDescent="0.35">
      <c r="E5" s="2" t="s">
        <v>33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P5" s="3" t="s">
        <v>2</v>
      </c>
    </row>
    <row r="6" spans="5:16" x14ac:dyDescent="0.35">
      <c r="E6" s="2" t="s">
        <v>34</v>
      </c>
      <c r="F6" s="3">
        <v>59039</v>
      </c>
      <c r="G6" s="3">
        <v>59060</v>
      </c>
      <c r="H6" s="3">
        <v>59056</v>
      </c>
      <c r="I6" s="3">
        <v>59068</v>
      </c>
      <c r="J6" s="3">
        <v>59064</v>
      </c>
      <c r="K6" s="3">
        <v>59037</v>
      </c>
      <c r="L6" s="3">
        <v>59068</v>
      </c>
      <c r="M6" s="3">
        <v>59035</v>
      </c>
      <c r="N6" s="3">
        <v>59060</v>
      </c>
      <c r="O6" s="3">
        <v>59054</v>
      </c>
      <c r="P6" s="3">
        <f>AVERAGE(F6:O6)</f>
        <v>59054.1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EE98-32C9-4768-84DE-570C45CF4DF6}">
  <dimension ref="C4:C7"/>
  <sheetViews>
    <sheetView workbookViewId="0">
      <selection activeCell="C10" sqref="C10"/>
    </sheetView>
  </sheetViews>
  <sheetFormatPr defaultRowHeight="14.5" x14ac:dyDescent="0.35"/>
  <sheetData>
    <row r="4" spans="3:3" x14ac:dyDescent="0.35">
      <c r="C4" t="s">
        <v>17</v>
      </c>
    </row>
    <row r="5" spans="3:3" x14ac:dyDescent="0.35">
      <c r="C5" t="s">
        <v>14</v>
      </c>
    </row>
    <row r="6" spans="3:3" x14ac:dyDescent="0.35">
      <c r="C6" t="s">
        <v>25</v>
      </c>
    </row>
    <row r="7" spans="3:3" x14ac:dyDescent="0.35">
      <c r="C7" t="s">
        <v>22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15FE-426A-4F05-9829-8450FDF8A7D9}">
  <dimension ref="F2:N103"/>
  <sheetViews>
    <sheetView topLeftCell="D1" workbookViewId="0">
      <selection activeCell="N11" sqref="N11"/>
    </sheetView>
  </sheetViews>
  <sheetFormatPr defaultRowHeight="14.5" x14ac:dyDescent="0.35"/>
  <cols>
    <col min="6" max="6" width="9.81640625" customWidth="1"/>
    <col min="12" max="12" width="21.36328125" customWidth="1"/>
    <col min="13" max="13" width="17.36328125" customWidth="1"/>
    <col min="14" max="14" width="19" customWidth="1"/>
  </cols>
  <sheetData>
    <row r="2" spans="6:14" x14ac:dyDescent="0.35">
      <c r="F2" s="5" t="s">
        <v>78</v>
      </c>
    </row>
    <row r="3" spans="6:14" ht="29" x14ac:dyDescent="0.35">
      <c r="F3" s="9" t="s">
        <v>82</v>
      </c>
      <c r="G3" s="9" t="s">
        <v>83</v>
      </c>
      <c r="K3" s="3"/>
      <c r="L3" s="9" t="s">
        <v>62</v>
      </c>
      <c r="M3" s="2" t="s">
        <v>61</v>
      </c>
      <c r="N3" s="9" t="s">
        <v>63</v>
      </c>
    </row>
    <row r="4" spans="6:14" x14ac:dyDescent="0.35">
      <c r="F4" s="3">
        <v>426</v>
      </c>
      <c r="G4" s="3">
        <v>336</v>
      </c>
      <c r="K4" s="2" t="s">
        <v>60</v>
      </c>
      <c r="L4" s="3">
        <f>AVERAGE(G4:G103)</f>
        <v>280.3</v>
      </c>
      <c r="M4" s="10">
        <f>_xlfn.STDEV.P(G4:G103)</f>
        <v>17.059601402143016</v>
      </c>
      <c r="N4" s="12">
        <f>M4/L4</f>
        <v>6.0861938644819889E-2</v>
      </c>
    </row>
    <row r="5" spans="6:14" x14ac:dyDescent="0.35">
      <c r="F5" s="3">
        <v>358</v>
      </c>
      <c r="G5" s="3">
        <v>276</v>
      </c>
      <c r="K5" s="2" t="s">
        <v>59</v>
      </c>
      <c r="L5" s="3">
        <f>AVERAGE(F4:F103)</f>
        <v>378.74</v>
      </c>
      <c r="M5" s="11">
        <f>_xlfn.STDEV.P(F4:F104)</f>
        <v>15.826951696394353</v>
      </c>
      <c r="N5" s="12">
        <f>M5/L5</f>
        <v>4.1788434536606515E-2</v>
      </c>
    </row>
    <row r="6" spans="6:14" x14ac:dyDescent="0.35">
      <c r="F6" s="3">
        <v>350</v>
      </c>
      <c r="G6" s="3">
        <v>298</v>
      </c>
    </row>
    <row r="7" spans="6:14" x14ac:dyDescent="0.35">
      <c r="F7" s="3">
        <v>399</v>
      </c>
      <c r="G7" s="3">
        <v>283</v>
      </c>
    </row>
    <row r="8" spans="6:14" x14ac:dyDescent="0.35">
      <c r="F8" s="3">
        <v>360</v>
      </c>
      <c r="G8" s="3">
        <v>293</v>
      </c>
    </row>
    <row r="9" spans="6:14" x14ac:dyDescent="0.35">
      <c r="F9" s="3">
        <v>366</v>
      </c>
      <c r="G9" s="3">
        <v>256</v>
      </c>
    </row>
    <row r="10" spans="6:14" x14ac:dyDescent="0.35">
      <c r="F10" s="3">
        <v>364</v>
      </c>
      <c r="G10" s="3">
        <v>282</v>
      </c>
    </row>
    <row r="11" spans="6:14" x14ac:dyDescent="0.35">
      <c r="F11" s="3">
        <v>408</v>
      </c>
      <c r="G11" s="3">
        <v>301</v>
      </c>
    </row>
    <row r="12" spans="6:14" x14ac:dyDescent="0.35">
      <c r="F12" s="3">
        <v>357</v>
      </c>
      <c r="G12" s="3">
        <v>274</v>
      </c>
    </row>
    <row r="13" spans="6:14" x14ac:dyDescent="0.35">
      <c r="F13" s="3">
        <v>394</v>
      </c>
      <c r="G13" s="3">
        <v>267</v>
      </c>
    </row>
    <row r="14" spans="6:14" x14ac:dyDescent="0.35">
      <c r="F14" s="3">
        <v>380</v>
      </c>
      <c r="G14" s="3">
        <v>317</v>
      </c>
    </row>
    <row r="15" spans="6:14" x14ac:dyDescent="0.35">
      <c r="F15" s="3">
        <v>381</v>
      </c>
      <c r="G15" s="3">
        <v>261</v>
      </c>
    </row>
    <row r="16" spans="6:14" x14ac:dyDescent="0.35">
      <c r="F16" s="3">
        <v>364</v>
      </c>
      <c r="G16" s="3">
        <v>254</v>
      </c>
    </row>
    <row r="17" spans="6:7" x14ac:dyDescent="0.35">
      <c r="F17" s="3">
        <v>399</v>
      </c>
      <c r="G17" s="3">
        <v>281</v>
      </c>
    </row>
    <row r="18" spans="6:7" x14ac:dyDescent="0.35">
      <c r="F18" s="3">
        <v>370</v>
      </c>
      <c r="G18" s="3">
        <v>274</v>
      </c>
    </row>
    <row r="19" spans="6:7" x14ac:dyDescent="0.35">
      <c r="F19" s="3">
        <v>371</v>
      </c>
      <c r="G19" s="3">
        <v>300</v>
      </c>
    </row>
    <row r="20" spans="6:7" x14ac:dyDescent="0.35">
      <c r="F20" s="3">
        <v>391</v>
      </c>
      <c r="G20" s="3">
        <v>285</v>
      </c>
    </row>
    <row r="21" spans="6:7" x14ac:dyDescent="0.35">
      <c r="F21" s="3">
        <v>390</v>
      </c>
      <c r="G21" s="3">
        <v>273</v>
      </c>
    </row>
    <row r="22" spans="6:7" x14ac:dyDescent="0.35">
      <c r="F22" s="3">
        <v>362</v>
      </c>
      <c r="G22" s="3">
        <v>300</v>
      </c>
    </row>
    <row r="23" spans="6:7" x14ac:dyDescent="0.35">
      <c r="F23" s="3">
        <v>377</v>
      </c>
      <c r="G23" s="3">
        <v>294</v>
      </c>
    </row>
    <row r="24" spans="6:7" x14ac:dyDescent="0.35">
      <c r="F24" s="3">
        <v>371</v>
      </c>
      <c r="G24" s="3">
        <v>264</v>
      </c>
    </row>
    <row r="25" spans="6:7" x14ac:dyDescent="0.35">
      <c r="F25" s="3">
        <v>351</v>
      </c>
      <c r="G25" s="3">
        <v>266</v>
      </c>
    </row>
    <row r="26" spans="6:7" x14ac:dyDescent="0.35">
      <c r="F26" s="3">
        <v>410</v>
      </c>
      <c r="G26" s="3">
        <v>280</v>
      </c>
    </row>
    <row r="27" spans="6:7" x14ac:dyDescent="0.35">
      <c r="F27" s="3">
        <v>358</v>
      </c>
      <c r="G27" s="3">
        <v>300</v>
      </c>
    </row>
    <row r="28" spans="6:7" x14ac:dyDescent="0.35">
      <c r="F28" s="3">
        <v>393</v>
      </c>
      <c r="G28" s="3">
        <v>259</v>
      </c>
    </row>
    <row r="29" spans="6:7" x14ac:dyDescent="0.35">
      <c r="F29" s="3">
        <v>391</v>
      </c>
      <c r="G29" s="3">
        <v>258</v>
      </c>
    </row>
    <row r="30" spans="6:7" x14ac:dyDescent="0.35">
      <c r="F30" s="3">
        <v>394</v>
      </c>
      <c r="G30" s="3">
        <v>302</v>
      </c>
    </row>
    <row r="31" spans="6:7" x14ac:dyDescent="0.35">
      <c r="F31" s="3">
        <v>365</v>
      </c>
      <c r="G31" s="3">
        <v>264</v>
      </c>
    </row>
    <row r="32" spans="6:7" x14ac:dyDescent="0.35">
      <c r="F32" s="3">
        <v>382</v>
      </c>
      <c r="G32" s="3">
        <v>257</v>
      </c>
    </row>
    <row r="33" spans="6:7" x14ac:dyDescent="0.35">
      <c r="F33" s="3">
        <v>379</v>
      </c>
      <c r="G33" s="3">
        <v>296</v>
      </c>
    </row>
    <row r="34" spans="6:7" x14ac:dyDescent="0.35">
      <c r="F34" s="3">
        <v>372</v>
      </c>
      <c r="G34" s="3">
        <v>272</v>
      </c>
    </row>
    <row r="35" spans="6:7" x14ac:dyDescent="0.35">
      <c r="F35" s="3">
        <v>362</v>
      </c>
      <c r="G35" s="3">
        <v>278</v>
      </c>
    </row>
    <row r="36" spans="6:7" x14ac:dyDescent="0.35">
      <c r="F36" s="3">
        <v>386</v>
      </c>
      <c r="G36" s="3">
        <v>294</v>
      </c>
    </row>
    <row r="37" spans="6:7" x14ac:dyDescent="0.35">
      <c r="F37" s="3">
        <v>369</v>
      </c>
      <c r="G37" s="3">
        <v>276</v>
      </c>
    </row>
    <row r="38" spans="6:7" x14ac:dyDescent="0.35">
      <c r="F38" s="3">
        <v>361</v>
      </c>
      <c r="G38" s="3">
        <v>299</v>
      </c>
    </row>
    <row r="39" spans="6:7" x14ac:dyDescent="0.35">
      <c r="F39" s="3">
        <v>376</v>
      </c>
      <c r="G39" s="3">
        <v>283</v>
      </c>
    </row>
    <row r="40" spans="6:7" x14ac:dyDescent="0.35">
      <c r="F40" s="3">
        <v>368</v>
      </c>
      <c r="G40" s="3">
        <v>271</v>
      </c>
    </row>
    <row r="41" spans="6:7" x14ac:dyDescent="0.35">
      <c r="F41" s="3">
        <v>394</v>
      </c>
      <c r="G41" s="3">
        <v>297</v>
      </c>
    </row>
    <row r="42" spans="6:7" x14ac:dyDescent="0.35">
      <c r="F42" s="3">
        <v>394</v>
      </c>
      <c r="G42" s="3">
        <v>260</v>
      </c>
    </row>
    <row r="43" spans="6:7" x14ac:dyDescent="0.35">
      <c r="F43" s="3">
        <v>395</v>
      </c>
      <c r="G43" s="3">
        <v>255</v>
      </c>
    </row>
    <row r="44" spans="6:7" x14ac:dyDescent="0.35">
      <c r="F44" s="3">
        <v>367</v>
      </c>
      <c r="G44" s="3">
        <v>282</v>
      </c>
    </row>
    <row r="45" spans="6:7" x14ac:dyDescent="0.35">
      <c r="F45" s="3">
        <v>395</v>
      </c>
      <c r="G45" s="3">
        <v>269</v>
      </c>
    </row>
    <row r="46" spans="6:7" x14ac:dyDescent="0.35">
      <c r="F46" s="3">
        <v>393</v>
      </c>
      <c r="G46" s="3">
        <v>296</v>
      </c>
    </row>
    <row r="47" spans="6:7" x14ac:dyDescent="0.35">
      <c r="F47" s="3">
        <v>377</v>
      </c>
      <c r="G47" s="3">
        <v>258</v>
      </c>
    </row>
    <row r="48" spans="6:7" x14ac:dyDescent="0.35">
      <c r="F48" s="3">
        <v>367</v>
      </c>
      <c r="G48" s="3">
        <v>268</v>
      </c>
    </row>
    <row r="49" spans="6:7" x14ac:dyDescent="0.35">
      <c r="F49" s="3">
        <v>389</v>
      </c>
      <c r="G49" s="3">
        <v>313</v>
      </c>
    </row>
    <row r="50" spans="6:7" x14ac:dyDescent="0.35">
      <c r="F50" s="3">
        <v>357</v>
      </c>
      <c r="G50" s="3">
        <v>272</v>
      </c>
    </row>
    <row r="51" spans="6:7" x14ac:dyDescent="0.35">
      <c r="F51" s="3">
        <v>372</v>
      </c>
      <c r="G51" s="3">
        <v>256</v>
      </c>
    </row>
    <row r="52" spans="6:7" x14ac:dyDescent="0.35">
      <c r="F52" s="3">
        <v>380</v>
      </c>
      <c r="G52" s="3">
        <v>306</v>
      </c>
    </row>
    <row r="53" spans="6:7" x14ac:dyDescent="0.35">
      <c r="F53" s="3">
        <v>376</v>
      </c>
      <c r="G53" s="3">
        <v>276</v>
      </c>
    </row>
    <row r="54" spans="6:7" x14ac:dyDescent="0.35">
      <c r="F54" s="3">
        <v>366</v>
      </c>
      <c r="G54" s="3">
        <v>278</v>
      </c>
    </row>
    <row r="55" spans="6:7" x14ac:dyDescent="0.35">
      <c r="F55" s="3">
        <v>394</v>
      </c>
      <c r="G55" s="3">
        <v>295</v>
      </c>
    </row>
    <row r="56" spans="6:7" x14ac:dyDescent="0.35">
      <c r="F56" s="3">
        <v>367</v>
      </c>
      <c r="G56" s="3">
        <v>275</v>
      </c>
    </row>
    <row r="57" spans="6:7" x14ac:dyDescent="0.35">
      <c r="F57" s="3">
        <v>352</v>
      </c>
      <c r="G57" s="3">
        <v>300</v>
      </c>
    </row>
    <row r="58" spans="6:7" x14ac:dyDescent="0.35">
      <c r="F58" s="3">
        <v>406</v>
      </c>
      <c r="G58" s="3">
        <v>282</v>
      </c>
    </row>
    <row r="59" spans="6:7" x14ac:dyDescent="0.35">
      <c r="F59" s="3">
        <v>385</v>
      </c>
      <c r="G59" s="3">
        <v>281</v>
      </c>
    </row>
    <row r="60" spans="6:7" x14ac:dyDescent="0.35">
      <c r="F60" s="3">
        <v>392</v>
      </c>
      <c r="G60" s="3">
        <v>272</v>
      </c>
    </row>
    <row r="61" spans="6:7" x14ac:dyDescent="0.35">
      <c r="F61" s="3">
        <v>353</v>
      </c>
      <c r="G61" s="3">
        <v>282</v>
      </c>
    </row>
    <row r="62" spans="6:7" x14ac:dyDescent="0.35">
      <c r="F62" s="3">
        <v>373</v>
      </c>
      <c r="G62" s="3">
        <v>299</v>
      </c>
    </row>
    <row r="63" spans="6:7" x14ac:dyDescent="0.35">
      <c r="F63" s="3">
        <v>392</v>
      </c>
      <c r="G63" s="3">
        <v>268</v>
      </c>
    </row>
    <row r="64" spans="6:7" x14ac:dyDescent="0.35">
      <c r="F64" s="3">
        <v>393</v>
      </c>
      <c r="G64" s="3">
        <v>282</v>
      </c>
    </row>
    <row r="65" spans="6:7" x14ac:dyDescent="0.35">
      <c r="F65" s="3">
        <v>366</v>
      </c>
      <c r="G65" s="3">
        <v>301</v>
      </c>
    </row>
    <row r="66" spans="6:7" x14ac:dyDescent="0.35">
      <c r="F66" s="3">
        <v>411</v>
      </c>
      <c r="G66" s="3">
        <v>260</v>
      </c>
    </row>
    <row r="67" spans="6:7" x14ac:dyDescent="0.35">
      <c r="F67" s="3">
        <v>356</v>
      </c>
      <c r="G67" s="3">
        <v>269</v>
      </c>
    </row>
    <row r="68" spans="6:7" x14ac:dyDescent="0.35">
      <c r="F68" s="3">
        <v>372</v>
      </c>
      <c r="G68" s="3">
        <v>282</v>
      </c>
    </row>
    <row r="69" spans="6:7" x14ac:dyDescent="0.35">
      <c r="F69" s="3">
        <v>381</v>
      </c>
      <c r="G69" s="3">
        <v>265</v>
      </c>
    </row>
    <row r="70" spans="6:7" x14ac:dyDescent="0.35">
      <c r="F70" s="3">
        <v>369</v>
      </c>
      <c r="G70" s="3">
        <v>290</v>
      </c>
    </row>
    <row r="71" spans="6:7" x14ac:dyDescent="0.35">
      <c r="F71" s="3">
        <v>364</v>
      </c>
      <c r="G71" s="3">
        <v>304</v>
      </c>
    </row>
    <row r="72" spans="6:7" x14ac:dyDescent="0.35">
      <c r="F72" s="3">
        <v>391</v>
      </c>
      <c r="G72" s="3">
        <v>263</v>
      </c>
    </row>
    <row r="73" spans="6:7" x14ac:dyDescent="0.35">
      <c r="F73" s="3">
        <v>393</v>
      </c>
      <c r="G73" s="3">
        <v>301</v>
      </c>
    </row>
    <row r="74" spans="6:7" x14ac:dyDescent="0.35">
      <c r="F74" s="3">
        <v>368</v>
      </c>
      <c r="G74" s="3">
        <v>282</v>
      </c>
    </row>
    <row r="75" spans="6:7" x14ac:dyDescent="0.35">
      <c r="F75" s="3">
        <v>393</v>
      </c>
      <c r="G75" s="3">
        <v>276</v>
      </c>
    </row>
    <row r="76" spans="6:7" x14ac:dyDescent="0.35">
      <c r="F76" s="3">
        <v>379</v>
      </c>
      <c r="G76" s="3">
        <v>297</v>
      </c>
    </row>
    <row r="77" spans="6:7" x14ac:dyDescent="0.35">
      <c r="F77" s="3">
        <v>396</v>
      </c>
      <c r="G77" s="3">
        <v>284</v>
      </c>
    </row>
    <row r="78" spans="6:7" x14ac:dyDescent="0.35">
      <c r="F78" s="3">
        <v>367</v>
      </c>
      <c r="G78" s="3">
        <v>277</v>
      </c>
    </row>
    <row r="79" spans="6:7" x14ac:dyDescent="0.35">
      <c r="F79" s="3">
        <v>371</v>
      </c>
      <c r="G79" s="3">
        <v>260</v>
      </c>
    </row>
    <row r="80" spans="6:7" x14ac:dyDescent="0.35">
      <c r="F80" s="3">
        <v>395</v>
      </c>
      <c r="G80" s="3">
        <v>256</v>
      </c>
    </row>
    <row r="81" spans="6:7" x14ac:dyDescent="0.35">
      <c r="F81" s="3">
        <v>376</v>
      </c>
      <c r="G81" s="3">
        <v>288</v>
      </c>
    </row>
    <row r="82" spans="6:7" x14ac:dyDescent="0.35">
      <c r="F82" s="3">
        <v>366</v>
      </c>
      <c r="G82" s="3">
        <v>261</v>
      </c>
    </row>
    <row r="83" spans="6:7" x14ac:dyDescent="0.35">
      <c r="F83" s="3">
        <v>402</v>
      </c>
      <c r="G83" s="3">
        <v>257</v>
      </c>
    </row>
    <row r="84" spans="6:7" x14ac:dyDescent="0.35">
      <c r="F84" s="3">
        <v>368</v>
      </c>
      <c r="G84" s="3">
        <v>297</v>
      </c>
    </row>
    <row r="85" spans="6:7" x14ac:dyDescent="0.35">
      <c r="F85" s="3">
        <v>370</v>
      </c>
      <c r="G85" s="3">
        <v>262</v>
      </c>
    </row>
    <row r="86" spans="6:7" x14ac:dyDescent="0.35">
      <c r="F86" s="3">
        <v>377</v>
      </c>
      <c r="G86" s="3">
        <v>270</v>
      </c>
    </row>
    <row r="87" spans="6:7" x14ac:dyDescent="0.35">
      <c r="F87" s="3">
        <v>371</v>
      </c>
      <c r="G87" s="3">
        <v>313</v>
      </c>
    </row>
    <row r="88" spans="6:7" x14ac:dyDescent="0.35">
      <c r="F88" s="3">
        <v>364</v>
      </c>
      <c r="G88" s="3">
        <v>263</v>
      </c>
    </row>
    <row r="89" spans="6:7" x14ac:dyDescent="0.35">
      <c r="F89" s="3">
        <v>377</v>
      </c>
      <c r="G89" s="3">
        <v>255</v>
      </c>
    </row>
    <row r="90" spans="6:7" x14ac:dyDescent="0.35">
      <c r="F90" s="3">
        <v>399</v>
      </c>
      <c r="G90" s="3">
        <v>281</v>
      </c>
    </row>
    <row r="91" spans="6:7" x14ac:dyDescent="0.35">
      <c r="F91" s="3">
        <v>357</v>
      </c>
      <c r="G91" s="3">
        <v>275</v>
      </c>
    </row>
    <row r="92" spans="6:7" x14ac:dyDescent="0.35">
      <c r="F92" s="3">
        <v>393</v>
      </c>
      <c r="G92" s="3">
        <v>300</v>
      </c>
    </row>
    <row r="93" spans="6:7" x14ac:dyDescent="0.35">
      <c r="F93" s="3">
        <v>391</v>
      </c>
      <c r="G93" s="3">
        <v>296</v>
      </c>
    </row>
    <row r="94" spans="6:7" x14ac:dyDescent="0.35">
      <c r="F94" s="3">
        <v>395</v>
      </c>
      <c r="G94" s="3">
        <v>275</v>
      </c>
    </row>
    <row r="95" spans="6:7" x14ac:dyDescent="0.35">
      <c r="F95" s="3">
        <v>367</v>
      </c>
      <c r="G95" s="3">
        <v>299</v>
      </c>
    </row>
    <row r="96" spans="6:7" x14ac:dyDescent="0.35">
      <c r="F96" s="3">
        <v>386</v>
      </c>
      <c r="G96" s="3">
        <v>284</v>
      </c>
    </row>
    <row r="97" spans="6:7" x14ac:dyDescent="0.35">
      <c r="F97" s="3">
        <v>393</v>
      </c>
      <c r="G97" s="3">
        <v>279</v>
      </c>
    </row>
    <row r="98" spans="6:7" x14ac:dyDescent="0.35">
      <c r="F98" s="3">
        <v>386</v>
      </c>
      <c r="G98" s="3">
        <v>267</v>
      </c>
    </row>
    <row r="99" spans="6:7" x14ac:dyDescent="0.35">
      <c r="F99" s="3">
        <v>363</v>
      </c>
      <c r="G99" s="3">
        <v>281</v>
      </c>
    </row>
    <row r="100" spans="6:7" x14ac:dyDescent="0.35">
      <c r="F100" s="3">
        <v>401</v>
      </c>
      <c r="G100" s="3">
        <v>302</v>
      </c>
    </row>
    <row r="101" spans="6:7" x14ac:dyDescent="0.35">
      <c r="F101" s="3">
        <v>359</v>
      </c>
      <c r="G101" s="3">
        <v>259</v>
      </c>
    </row>
    <row r="102" spans="6:7" x14ac:dyDescent="0.35">
      <c r="F102" s="3">
        <v>364</v>
      </c>
      <c r="G102" s="3">
        <v>255</v>
      </c>
    </row>
    <row r="103" spans="6:7" x14ac:dyDescent="0.35">
      <c r="F103" s="3">
        <v>393</v>
      </c>
      <c r="G103" s="3">
        <v>298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381539-0fa7-4022-b6d1-aa3ce505666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DADB7A1675FB40BB9D486BC1534DF2" ma:contentTypeVersion="6" ma:contentTypeDescription="Create a new document." ma:contentTypeScope="" ma:versionID="a7233afc46467531c0b1c6e2cdd60ba2">
  <xsd:schema xmlns:xsd="http://www.w3.org/2001/XMLSchema" xmlns:xs="http://www.w3.org/2001/XMLSchema" xmlns:p="http://schemas.microsoft.com/office/2006/metadata/properties" xmlns:ns3="cd381539-0fa7-4022-b6d1-aa3ce5056669" xmlns:ns4="21e9fe62-175e-4f02-b020-48414184d225" targetNamespace="http://schemas.microsoft.com/office/2006/metadata/properties" ma:root="true" ma:fieldsID="6e217b1275bb447c352071ff3442bb9e" ns3:_="" ns4:_="">
    <xsd:import namespace="cd381539-0fa7-4022-b6d1-aa3ce5056669"/>
    <xsd:import namespace="21e9fe62-175e-4f02-b020-48414184d2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381539-0fa7-4022-b6d1-aa3ce5056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9fe62-175e-4f02-b020-48414184d2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3281DD-8EF1-47FF-8076-017F5855D0C1}">
  <ds:schemaRefs>
    <ds:schemaRef ds:uri="cd381539-0fa7-4022-b6d1-aa3ce5056669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1e9fe62-175e-4f02-b020-48414184d2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6E235D-7DE5-45FA-AAE5-EDC3A4AE8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E9CB1F-C9F6-4319-9BE5-02030A84F3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381539-0fa7-4022-b6d1-aa3ce5056669"/>
    <ds:schemaRef ds:uri="21e9fe62-175e-4f02-b020-48414184d2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Floating Point</vt:lpstr>
      <vt:lpstr>FloatingWCmac128</vt:lpstr>
      <vt:lpstr>FloatingWCmac256</vt:lpstr>
      <vt:lpstr>Decryption128</vt:lpstr>
      <vt:lpstr>Decryption 256</vt:lpstr>
      <vt:lpstr>Encryption128</vt:lpstr>
      <vt:lpstr>Encryption256</vt:lpstr>
      <vt:lpstr>Comp128-256 FPD</vt:lpstr>
      <vt:lpstr>60 FPD every 200us</vt:lpstr>
      <vt:lpstr>Memory Claim</vt:lpstr>
      <vt:lpstr>Enc128 4095B</vt:lpstr>
      <vt:lpstr>Enc256 4095B</vt:lpstr>
      <vt:lpstr>Dec128 4095B</vt:lpstr>
      <vt:lpstr>Dec256 4095B</vt:lpstr>
      <vt:lpstr>Comp4095B</vt:lpstr>
      <vt:lpstr>CMAC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Jonatan Svensson</dc:creator>
  <cp:keywords/>
  <dc:description/>
  <cp:lastModifiedBy>Jonatan Svensson</cp:lastModifiedBy>
  <cp:revision/>
  <dcterms:created xsi:type="dcterms:W3CDTF">2023-04-11T11:56:42Z</dcterms:created>
  <dcterms:modified xsi:type="dcterms:W3CDTF">2023-06-05T11:03:37Z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0x0101002CDADB7A1675FB40BB9D486BC1534DF2</vt:lpwstr>
  </property>
</Properties>
</file>