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Box\Lab work\Alex Varghese\"/>
    </mc:Choice>
  </mc:AlternateContent>
  <xr:revisionPtr revIDLastSave="0" documentId="13_ncr:1_{268F8315-3A54-4528-BC8D-0F743CECEDD7}" xr6:coauthVersionLast="47" xr6:coauthVersionMax="47" xr10:uidLastSave="{00000000-0000-0000-0000-000000000000}"/>
  <bookViews>
    <workbookView xWindow="5640" yWindow="1224" windowWidth="17280" windowHeight="8880" firstSheet="1" activeTab="1" xr2:uid="{6FDA1E0A-2DD2-4C7B-AC91-3E9DDEA919B9}"/>
  </bookViews>
  <sheets>
    <sheet name="participants" sheetId="1" r:id="rId1"/>
    <sheet name="powers" sheetId="2" r:id="rId2"/>
    <sheet name="Sheet1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1" i="2" l="1"/>
  <c r="V68" i="2"/>
  <c r="S71" i="2"/>
  <c r="S68" i="2"/>
  <c r="P70" i="2" a="1"/>
  <c r="P70" i="2" s="1"/>
  <c r="P71" i="2" s="1"/>
  <c r="P67" i="2" a="1"/>
  <c r="P67" i="2" s="1"/>
  <c r="P68" i="2" s="1"/>
  <c r="P62" i="2" a="1"/>
  <c r="P62" i="2" s="1"/>
  <c r="P59" i="2" a="1"/>
  <c r="P59" i="2" s="1"/>
  <c r="P54" i="2" a="1"/>
  <c r="P54" i="2" s="1"/>
  <c r="P51" i="2" a="1"/>
  <c r="P51" i="2" s="1"/>
  <c r="P46" i="2"/>
  <c r="S47" i="2" s="1"/>
  <c r="P46" i="2" a="1"/>
  <c r="P43" i="2" a="1"/>
  <c r="P43" i="2" s="1"/>
  <c r="S39" i="2"/>
  <c r="P38" i="2"/>
  <c r="P39" i="2" s="1"/>
  <c r="V39" i="2" s="1"/>
  <c r="P38" i="2" a="1"/>
  <c r="P35" i="2" a="1"/>
  <c r="P35" i="2" s="1"/>
  <c r="P30" i="2" a="1"/>
  <c r="P30" i="2" s="1"/>
  <c r="P27" i="2" a="1"/>
  <c r="P27" i="2" s="1"/>
  <c r="P22" i="2" a="1"/>
  <c r="P22" i="2" s="1"/>
  <c r="P19" i="2" a="1"/>
  <c r="P19" i="2" s="1"/>
  <c r="P14" i="2"/>
  <c r="S15" i="2" s="1"/>
  <c r="P14" i="2" a="1"/>
  <c r="P11" i="2" a="1"/>
  <c r="P11" i="2" s="1"/>
  <c r="S44" i="2" l="1"/>
  <c r="P44" i="2"/>
  <c r="V44" i="2" s="1"/>
  <c r="S31" i="2"/>
  <c r="P31" i="2"/>
  <c r="V31" i="2" s="1"/>
  <c r="S52" i="2"/>
  <c r="P52" i="2"/>
  <c r="V52" i="2" s="1"/>
  <c r="S36" i="2"/>
  <c r="P36" i="2"/>
  <c r="V36" i="2" s="1"/>
  <c r="P55" i="2"/>
  <c r="S55" i="2"/>
  <c r="S23" i="2"/>
  <c r="P23" i="2"/>
  <c r="V23" i="2" s="1"/>
  <c r="S28" i="2"/>
  <c r="P28" i="2"/>
  <c r="V28" i="2" s="1"/>
  <c r="S12" i="2"/>
  <c r="P12" i="2"/>
  <c r="V12" i="2" s="1"/>
  <c r="S60" i="2"/>
  <c r="P60" i="2"/>
  <c r="V60" i="2" s="1"/>
  <c r="S20" i="2"/>
  <c r="P20" i="2"/>
  <c r="V20" i="2" s="1"/>
  <c r="S63" i="2"/>
  <c r="P63" i="2"/>
  <c r="V63" i="2" s="1"/>
  <c r="P15" i="2"/>
  <c r="V15" i="2" s="1"/>
  <c r="P47" i="2"/>
  <c r="V47" i="2" s="1"/>
  <c r="V5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<sst xmlns="http://schemas.openxmlformats.org/spreadsheetml/2006/main" count="821" uniqueCount="148">
  <si>
    <t>STN</t>
  </si>
  <si>
    <t>Gpi</t>
  </si>
  <si>
    <t>STn</t>
  </si>
  <si>
    <t>GPI</t>
  </si>
  <si>
    <t>VIM</t>
  </si>
  <si>
    <t>GPi</t>
  </si>
  <si>
    <t>VIm</t>
  </si>
  <si>
    <t>essential Tremor</t>
  </si>
  <si>
    <t>essential tremor</t>
  </si>
  <si>
    <t>essential trmor</t>
  </si>
  <si>
    <t>SIMON</t>
  </si>
  <si>
    <t>GNG</t>
  </si>
  <si>
    <t>SIM</t>
  </si>
  <si>
    <t>task_SV1</t>
  </si>
  <si>
    <t>task_SV2</t>
  </si>
  <si>
    <t>Simon</t>
  </si>
  <si>
    <t>GNGv5</t>
  </si>
  <si>
    <t>GNGv5NEW</t>
  </si>
  <si>
    <t>no</t>
  </si>
  <si>
    <t>yes</t>
  </si>
  <si>
    <t>no records</t>
  </si>
  <si>
    <t>MCI Status</t>
  </si>
  <si>
    <t xml:space="preserve">NoStim Files </t>
  </si>
  <si>
    <t>none</t>
  </si>
  <si>
    <t>LFP1, LFP2</t>
  </si>
  <si>
    <t>itbs</t>
  </si>
  <si>
    <t>LFP3</t>
  </si>
  <si>
    <t>?</t>
  </si>
  <si>
    <t>task3</t>
  </si>
  <si>
    <t>theta</t>
  </si>
  <si>
    <t>cont</t>
  </si>
  <si>
    <t>pp</t>
  </si>
  <si>
    <t>task 5</t>
  </si>
  <si>
    <t>task 4</t>
  </si>
  <si>
    <t>LFP4</t>
  </si>
  <si>
    <t xml:space="preserve">no task patient tired </t>
  </si>
  <si>
    <t>LFP1</t>
  </si>
  <si>
    <t>LFP2</t>
  </si>
  <si>
    <t>Task2</t>
  </si>
  <si>
    <t>patient tired and testing called off</t>
  </si>
  <si>
    <t>Task1</t>
  </si>
  <si>
    <t>task2</t>
  </si>
  <si>
    <t>patient tired and testing</t>
  </si>
  <si>
    <t xml:space="preserve">stimulation only </t>
  </si>
  <si>
    <t>task3(interupted) task4</t>
  </si>
  <si>
    <t>task 2</t>
  </si>
  <si>
    <t>task4</t>
  </si>
  <si>
    <t xml:space="preserve">task1,2 used for practice or rest </t>
  </si>
  <si>
    <t>cant find pdf or jpeg</t>
  </si>
  <si>
    <t>task1, baseline</t>
  </si>
  <si>
    <t>equipment malfunction</t>
  </si>
  <si>
    <t>baseline</t>
  </si>
  <si>
    <t>baseline--&gt; aborted due to button not working</t>
  </si>
  <si>
    <t>no task completed as severe pain</t>
  </si>
  <si>
    <t>patient tired, asked to quit</t>
  </si>
  <si>
    <t>baseline, itbs, pp. eyes closed ?</t>
  </si>
  <si>
    <t>falling asleep during task</t>
  </si>
  <si>
    <t>patient did want to do task</t>
  </si>
  <si>
    <t>could not find the pdf or jpeg</t>
  </si>
  <si>
    <t>ended due to patient nausea</t>
  </si>
  <si>
    <t xml:space="preserve">research ended when ecog strip moved </t>
  </si>
  <si>
    <t>couldn’t find the jpeg and pdf</t>
  </si>
  <si>
    <t xml:space="preserve">research aborted </t>
  </si>
  <si>
    <t>notask due to time restraint</t>
  </si>
  <si>
    <t xml:space="preserve">no DBS contacts conneccted during task, ECOG </t>
  </si>
  <si>
    <t>cannot read</t>
  </si>
  <si>
    <t>cant find lfp1 file</t>
  </si>
  <si>
    <t>can't find file</t>
  </si>
  <si>
    <t xml:space="preserve">MCI </t>
  </si>
  <si>
    <t>non-MCI</t>
  </si>
  <si>
    <t>MCI</t>
  </si>
  <si>
    <t>MCI&amp;GPI</t>
  </si>
  <si>
    <t>Non-MCI&amp;GPI</t>
  </si>
  <si>
    <t>subject</t>
  </si>
  <si>
    <t>electrode excluded (noise, location)</t>
  </si>
  <si>
    <t>labelling bad or not in dlpfc</t>
  </si>
  <si>
    <t>1--13</t>
  </si>
  <si>
    <t xml:space="preserve">Subject Categories </t>
  </si>
  <si>
    <t>ALL SUBJECTS:</t>
  </si>
  <si>
    <t>Average Reaction_Time</t>
  </si>
  <si>
    <t>noStim</t>
  </si>
  <si>
    <t>Stim</t>
  </si>
  <si>
    <t xml:space="preserve">Comission Error </t>
  </si>
  <si>
    <t>Calculations</t>
  </si>
  <si>
    <t xml:space="preserve">mean differences </t>
  </si>
  <si>
    <t>STD.S of mean diff</t>
  </si>
  <si>
    <t>average of mean diff</t>
  </si>
  <si>
    <t>AVG REACTION_TIME</t>
  </si>
  <si>
    <t>Commission_Rate</t>
  </si>
  <si>
    <t>RTCohen's D:</t>
  </si>
  <si>
    <t>mean differences</t>
  </si>
  <si>
    <t>ComCohen'sD</t>
  </si>
  <si>
    <t xml:space="preserve">Code used for this data: </t>
  </si>
  <si>
    <t>matlab</t>
  </si>
  <si>
    <t>r</t>
  </si>
  <si>
    <t>pwr.t.test(d=(INSERT COHENS), power = 0.80, sig.level = 0.05, type = "paired")</t>
  </si>
  <si>
    <t>Gpi_Patients</t>
  </si>
  <si>
    <t>testingmycode</t>
  </si>
  <si>
    <t>||(or)</t>
  </si>
  <si>
    <t>Non-MCI&amp;STN</t>
  </si>
  <si>
    <t>ALL</t>
  </si>
  <si>
    <t>"both"</t>
  </si>
  <si>
    <t xml:space="preserve">t-Test </t>
  </si>
  <si>
    <t xml:space="preserve">tail: </t>
  </si>
  <si>
    <t>subjects:</t>
  </si>
  <si>
    <t>t-stat:</t>
  </si>
  <si>
    <t xml:space="preserve">p-val: </t>
  </si>
  <si>
    <t xml:space="preserve">result: </t>
  </si>
  <si>
    <t>"right"</t>
  </si>
  <si>
    <t>"left"</t>
  </si>
  <si>
    <t>RT</t>
  </si>
  <si>
    <t>Far</t>
  </si>
  <si>
    <t>STN &amp; NonMCI</t>
  </si>
  <si>
    <t>GPi &amp; NonMCI</t>
  </si>
  <si>
    <t>Gpi &amp; NonMCI</t>
  </si>
  <si>
    <t>GPi &amp; MCI</t>
  </si>
  <si>
    <t>Gpi &amp; MCI</t>
  </si>
  <si>
    <t xml:space="preserve">RT Powers </t>
  </si>
  <si>
    <t>Far Powers</t>
  </si>
  <si>
    <t>n = 73.32</t>
  </si>
  <si>
    <t>d = 0.3315</t>
  </si>
  <si>
    <t>n = 1261.21</t>
  </si>
  <si>
    <t>d = 0.07</t>
  </si>
  <si>
    <t>n = 60.84</t>
  </si>
  <si>
    <t>d = 0.365</t>
  </si>
  <si>
    <t>n = 20.55</t>
  </si>
  <si>
    <t>d = 0.65</t>
  </si>
  <si>
    <t>n = 48.84</t>
  </si>
  <si>
    <t>d = 0.409</t>
  </si>
  <si>
    <t>n = 99.04</t>
  </si>
  <si>
    <t>d = 0.284</t>
  </si>
  <si>
    <t>n = 67.61</t>
  </si>
  <si>
    <t>d = 0.345</t>
  </si>
  <si>
    <t>n = 38.48</t>
  </si>
  <si>
    <t>d = 0.463</t>
  </si>
  <si>
    <t>n = 44.46</t>
  </si>
  <si>
    <t>d = 0.429</t>
  </si>
  <si>
    <t>n = 21.10</t>
  </si>
  <si>
    <t>d = 0.640</t>
  </si>
  <si>
    <t>n = 372.50</t>
  </si>
  <si>
    <t>d = 0.145</t>
  </si>
  <si>
    <t>n = 20.03</t>
  </si>
  <si>
    <t>d = 0.659</t>
  </si>
  <si>
    <t>n = 16.98</t>
  </si>
  <si>
    <t>d = 0.724</t>
  </si>
  <si>
    <t>n = 634.43</t>
  </si>
  <si>
    <t>d = 0.111</t>
  </si>
  <si>
    <t>d = 0.650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</si>
</sst>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927C5D"/>
      <name val="Lucida Console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919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3" fillId="0" borderId="0" xfId="0" applyFont="1"/>
    <xf numFmtId="0" fontId="0" fillId="5" borderId="0" xfId="0" applyFill="1"/>
    <xf numFmtId="0" fontId="1" fillId="5" borderId="0" xfId="0" applyFont="1" applyFill="1" applyAlignment="1">
      <alignment horizontal="left"/>
    </xf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Border="1"/>
    <xf numFmtId="0" fontId="7" fillId="0" borderId="1" xfId="0" applyFont="1" applyBorder="1"/>
    <xf numFmtId="0" fontId="3" fillId="0" borderId="2" xfId="0" applyFont="1" applyBorder="1"/>
    <xf numFmtId="0" fontId="7" fillId="0" borderId="3" xfId="0" applyFont="1" applyBorder="1"/>
    <xf numFmtId="0" fontId="0" fillId="0" borderId="4" xfId="0" applyFont="1" applyBorder="1" applyAlignment="1">
      <alignment horizontal="center"/>
    </xf>
    <xf numFmtId="0" fontId="3" fillId="0" borderId="5" xfId="0" applyFont="1" applyBorder="1"/>
    <xf numFmtId="0" fontId="0" fillId="0" borderId="6" xfId="0" applyFont="1" applyBorder="1" applyAlignment="1">
      <alignment horizontal="center"/>
    </xf>
    <xf numFmtId="0" fontId="3" fillId="0" borderId="7" xfId="0" applyFont="1" applyBorder="1"/>
    <xf numFmtId="0" fontId="0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78</xdr:row>
      <xdr:rowOff>0</xdr:rowOff>
    </xdr:from>
    <xdr:to>
      <xdr:col>17</xdr:col>
      <xdr:colOff>9184</xdr:colOff>
      <xdr:row>84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0851CE3-0DBE-2537-DD01-AC23362D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8160" y="14264640"/>
          <a:ext cx="2592364" cy="1173480"/>
        </a:xfrm>
        <a:prstGeom prst="rect">
          <a:avLst/>
        </a:prstGeom>
      </xdr:spPr>
    </xdr:pic>
    <xdr:clientData/>
  </xdr:twoCellAnchor>
  <xdr:twoCellAnchor editAs="oneCell">
    <xdr:from>
      <xdr:col>27</xdr:col>
      <xdr:colOff>2</xdr:colOff>
      <xdr:row>9</xdr:row>
      <xdr:rowOff>0</xdr:rowOff>
    </xdr:from>
    <xdr:to>
      <xdr:col>30</xdr:col>
      <xdr:colOff>500535</xdr:colOff>
      <xdr:row>14</xdr:row>
      <xdr:rowOff>9613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0CBF00-07E8-4154-BE98-391CE402D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6062" y="1645920"/>
          <a:ext cx="2329333" cy="924013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17</xdr:row>
      <xdr:rowOff>0</xdr:rowOff>
    </xdr:from>
    <xdr:to>
      <xdr:col>30</xdr:col>
      <xdr:colOff>482852</xdr:colOff>
      <xdr:row>22</xdr:row>
      <xdr:rowOff>7544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44CD7DE-F488-4A23-88E6-BFA1D03E9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6061" y="3108960"/>
          <a:ext cx="2311651" cy="92194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1</xdr:rowOff>
    </xdr:from>
    <xdr:to>
      <xdr:col>30</xdr:col>
      <xdr:colOff>487651</xdr:colOff>
      <xdr:row>29</xdr:row>
      <xdr:rowOff>173526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1D07807-B034-48C0-A467-8FBC9C8AC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6060" y="4572001"/>
          <a:ext cx="2316451" cy="90504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</xdr:row>
      <xdr:rowOff>181068</xdr:rowOff>
    </xdr:from>
    <xdr:to>
      <xdr:col>30</xdr:col>
      <xdr:colOff>505485</xdr:colOff>
      <xdr:row>38</xdr:row>
      <xdr:rowOff>15088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EB67F88-E752-45BB-BFFE-0061E27CD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6060" y="6033228"/>
          <a:ext cx="2334285" cy="9313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30</xdr:col>
      <xdr:colOff>467762</xdr:colOff>
      <xdr:row>45</xdr:row>
      <xdr:rowOff>163739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4E34A1B-7B54-45A1-B530-6565C0C0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06060" y="7498080"/>
          <a:ext cx="2296562" cy="89525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30</xdr:col>
      <xdr:colOff>467762</xdr:colOff>
      <xdr:row>53</xdr:row>
      <xdr:rowOff>144323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DF79FCB-0AD2-4E4C-93E2-54CA8630C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06060" y="8961120"/>
          <a:ext cx="2296562" cy="87584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30</xdr:col>
      <xdr:colOff>482851</xdr:colOff>
      <xdr:row>61</xdr:row>
      <xdr:rowOff>140801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99A0665-DCFD-4C2E-A078-28F72E603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006060" y="10424160"/>
          <a:ext cx="2311651" cy="87232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34</xdr:col>
      <xdr:colOff>467762</xdr:colOff>
      <xdr:row>14</xdr:row>
      <xdr:rowOff>4895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E0CD8C8-88F5-4E1C-9594-D3D4CD5DE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44460" y="1645920"/>
          <a:ext cx="2296562" cy="91929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181068</xdr:rowOff>
    </xdr:from>
    <xdr:to>
      <xdr:col>34</xdr:col>
      <xdr:colOff>452673</xdr:colOff>
      <xdr:row>22</xdr:row>
      <xdr:rowOff>7543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DB12638-37F5-48E0-BF77-7C81614A9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44460" y="3107148"/>
          <a:ext cx="2281473" cy="923755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25</xdr:row>
      <xdr:rowOff>0</xdr:rowOff>
    </xdr:from>
    <xdr:to>
      <xdr:col>34</xdr:col>
      <xdr:colOff>399862</xdr:colOff>
      <xdr:row>30</xdr:row>
      <xdr:rowOff>1087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72CB2D8-2C5A-460F-86BA-C27FAFBC4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44461" y="4572000"/>
          <a:ext cx="2228661" cy="91548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0</xdr:rowOff>
    </xdr:from>
    <xdr:to>
      <xdr:col>34</xdr:col>
      <xdr:colOff>392316</xdr:colOff>
      <xdr:row>38</xdr:row>
      <xdr:rowOff>22633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0E268FC-B6A9-4E3D-B4A0-E83B79265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44460" y="6035040"/>
          <a:ext cx="2221116" cy="937033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41</xdr:row>
      <xdr:rowOff>0</xdr:rowOff>
    </xdr:from>
    <xdr:to>
      <xdr:col>34</xdr:col>
      <xdr:colOff>369684</xdr:colOff>
      <xdr:row>46</xdr:row>
      <xdr:rowOff>30178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72AE4A2-41B1-4C43-B4EA-553927877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44461" y="7498080"/>
          <a:ext cx="2198483" cy="94457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34</xdr:col>
      <xdr:colOff>407406</xdr:colOff>
      <xdr:row>53</xdr:row>
      <xdr:rowOff>113860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1D1987-5F4F-4E43-B170-BA01795C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44460" y="8961120"/>
          <a:ext cx="2236206" cy="84538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57</xdr:row>
      <xdr:rowOff>0</xdr:rowOff>
    </xdr:from>
    <xdr:to>
      <xdr:col>34</xdr:col>
      <xdr:colOff>438228</xdr:colOff>
      <xdr:row>61</xdr:row>
      <xdr:rowOff>120713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9DB6740-2121-4DB9-9164-DB5035D03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44460" y="10424160"/>
          <a:ext cx="2267028" cy="852233"/>
        </a:xfrm>
        <a:prstGeom prst="rect">
          <a:avLst/>
        </a:prstGeom>
      </xdr:spPr>
    </xdr:pic>
    <xdr:clientData/>
  </xdr:twoCellAnchor>
  <xdr:twoCellAnchor editAs="oneCell">
    <xdr:from>
      <xdr:col>27</xdr:col>
      <xdr:colOff>2</xdr:colOff>
      <xdr:row>9</xdr:row>
      <xdr:rowOff>0</xdr:rowOff>
    </xdr:from>
    <xdr:to>
      <xdr:col>30</xdr:col>
      <xdr:colOff>500535</xdr:colOff>
      <xdr:row>14</xdr:row>
      <xdr:rowOff>9613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4776AEE-351D-42D3-97CE-D5EC852F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6062" y="1645920"/>
          <a:ext cx="2329333" cy="924013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17</xdr:row>
      <xdr:rowOff>0</xdr:rowOff>
    </xdr:from>
    <xdr:to>
      <xdr:col>30</xdr:col>
      <xdr:colOff>482852</xdr:colOff>
      <xdr:row>22</xdr:row>
      <xdr:rowOff>7544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D43694C-2CCD-4ACB-A750-EB1F03FB4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6061" y="3108960"/>
          <a:ext cx="2311651" cy="92194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1</xdr:rowOff>
    </xdr:from>
    <xdr:to>
      <xdr:col>30</xdr:col>
      <xdr:colOff>487651</xdr:colOff>
      <xdr:row>29</xdr:row>
      <xdr:rowOff>173526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460F7CB-2E78-4763-B4C1-2E945B09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6060" y="4572001"/>
          <a:ext cx="2316451" cy="90504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</xdr:row>
      <xdr:rowOff>181068</xdr:rowOff>
    </xdr:from>
    <xdr:to>
      <xdr:col>30</xdr:col>
      <xdr:colOff>505485</xdr:colOff>
      <xdr:row>38</xdr:row>
      <xdr:rowOff>15088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6B8462C-5232-4AB4-A085-B30E7341E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6060" y="6033228"/>
          <a:ext cx="2334285" cy="9313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30</xdr:col>
      <xdr:colOff>467762</xdr:colOff>
      <xdr:row>45</xdr:row>
      <xdr:rowOff>163739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1ECB480-3BB8-4BC6-A904-5C9C020E6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06060" y="7498080"/>
          <a:ext cx="2296562" cy="89525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30</xdr:col>
      <xdr:colOff>467762</xdr:colOff>
      <xdr:row>53</xdr:row>
      <xdr:rowOff>144323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B8CD14F-A9E2-4742-A868-399854C4F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06060" y="8961120"/>
          <a:ext cx="2296562" cy="87584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30</xdr:col>
      <xdr:colOff>482851</xdr:colOff>
      <xdr:row>61</xdr:row>
      <xdr:rowOff>140801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79261EE-1BED-4F3E-A18C-C1CC37548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006060" y="10424160"/>
          <a:ext cx="2311651" cy="87232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34</xdr:col>
      <xdr:colOff>467762</xdr:colOff>
      <xdr:row>14</xdr:row>
      <xdr:rowOff>4895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CEE0575-1B88-409B-ACDC-0CF574D15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44460" y="1645920"/>
          <a:ext cx="2296562" cy="91929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181068</xdr:rowOff>
    </xdr:from>
    <xdr:to>
      <xdr:col>34</xdr:col>
      <xdr:colOff>452673</xdr:colOff>
      <xdr:row>22</xdr:row>
      <xdr:rowOff>7543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B7136A-6E4D-4B31-B40F-7DF21C2DC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44460" y="3107148"/>
          <a:ext cx="2281473" cy="923755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25</xdr:row>
      <xdr:rowOff>0</xdr:rowOff>
    </xdr:from>
    <xdr:to>
      <xdr:col>34</xdr:col>
      <xdr:colOff>399862</xdr:colOff>
      <xdr:row>30</xdr:row>
      <xdr:rowOff>1087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4AE12E3-9428-40C6-9D94-ABDBCA9C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44461" y="4572000"/>
          <a:ext cx="2228661" cy="91548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0</xdr:rowOff>
    </xdr:from>
    <xdr:to>
      <xdr:col>34</xdr:col>
      <xdr:colOff>392316</xdr:colOff>
      <xdr:row>38</xdr:row>
      <xdr:rowOff>22633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37D652D-9CF5-4545-9350-718C316A6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44460" y="6035040"/>
          <a:ext cx="2221116" cy="937033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41</xdr:row>
      <xdr:rowOff>0</xdr:rowOff>
    </xdr:from>
    <xdr:to>
      <xdr:col>34</xdr:col>
      <xdr:colOff>369684</xdr:colOff>
      <xdr:row>46</xdr:row>
      <xdr:rowOff>30178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15D1331-E259-4386-A351-E7B6A1FDA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44461" y="7498080"/>
          <a:ext cx="2198483" cy="94457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34</xdr:col>
      <xdr:colOff>407406</xdr:colOff>
      <xdr:row>53</xdr:row>
      <xdr:rowOff>113860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418453B-4339-4DC6-9B68-5410C630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44460" y="8961120"/>
          <a:ext cx="2236206" cy="84538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57</xdr:row>
      <xdr:rowOff>0</xdr:rowOff>
    </xdr:from>
    <xdr:to>
      <xdr:col>34</xdr:col>
      <xdr:colOff>438228</xdr:colOff>
      <xdr:row>61</xdr:row>
      <xdr:rowOff>120713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A3A360B-432B-4CCE-B8B6-B060FD0C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44460" y="10424160"/>
          <a:ext cx="2267028" cy="85223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65</xdr:row>
      <xdr:rowOff>175054</xdr:rowOff>
    </xdr:from>
    <xdr:to>
      <xdr:col>30</xdr:col>
      <xdr:colOff>463378</xdr:colOff>
      <xdr:row>70</xdr:row>
      <xdr:rowOff>175054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D3929-4EDD-89AB-3228-2E7733D37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948189" y="12222892"/>
          <a:ext cx="2286000" cy="926757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66</xdr:row>
      <xdr:rowOff>0</xdr:rowOff>
    </xdr:from>
    <xdr:to>
      <xdr:col>34</xdr:col>
      <xdr:colOff>184952</xdr:colOff>
      <xdr:row>71</xdr:row>
      <xdr:rowOff>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AAFF27-0B43-7D2B-0DFE-88B42B6B0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359457" y="12206796"/>
          <a:ext cx="2004874" cy="924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F20-F749-4E50-8CD5-25CAC5BEA14E}">
  <dimension ref="A1:BO74"/>
  <sheetViews>
    <sheetView topLeftCell="A10" zoomScaleNormal="100" workbookViewId="0">
      <selection activeCell="D34" sqref="D34"/>
    </sheetView>
  </sheetViews>
  <sheetFormatPr defaultRowHeight="14.4" x14ac:dyDescent="0.3"/>
  <cols>
    <col min="3" max="3" width="14.6640625" bestFit="1" customWidth="1"/>
    <col min="4" max="4" width="8.33203125" customWidth="1"/>
    <col min="5" max="5" width="12" bestFit="1" customWidth="1"/>
    <col min="6" max="6" width="9.77734375" bestFit="1" customWidth="1"/>
    <col min="7" max="7" width="11.44140625" bestFit="1" customWidth="1"/>
  </cols>
  <sheetData>
    <row r="1" spans="1:11" x14ac:dyDescent="0.3">
      <c r="A1">
        <v>1</v>
      </c>
      <c r="B1" t="s">
        <v>0</v>
      </c>
      <c r="D1" t="s">
        <v>13</v>
      </c>
      <c r="E1" t="s">
        <v>14</v>
      </c>
      <c r="F1" t="s">
        <v>21</v>
      </c>
      <c r="G1" t="s">
        <v>22</v>
      </c>
      <c r="H1" t="s">
        <v>25</v>
      </c>
      <c r="I1" t="s">
        <v>29</v>
      </c>
      <c r="J1" t="s">
        <v>30</v>
      </c>
      <c r="K1" t="s">
        <v>31</v>
      </c>
    </row>
    <row r="2" spans="1:11" x14ac:dyDescent="0.3">
      <c r="A2">
        <v>2</v>
      </c>
      <c r="B2" t="s">
        <v>1</v>
      </c>
    </row>
    <row r="3" spans="1:11" x14ac:dyDescent="0.3">
      <c r="A3">
        <v>3</v>
      </c>
      <c r="B3" t="s">
        <v>1</v>
      </c>
    </row>
    <row r="4" spans="1:11" x14ac:dyDescent="0.3">
      <c r="A4">
        <v>4</v>
      </c>
      <c r="B4" t="s">
        <v>2</v>
      </c>
    </row>
    <row r="6" spans="1:11" x14ac:dyDescent="0.3">
      <c r="A6">
        <v>6</v>
      </c>
      <c r="B6" t="s">
        <v>0</v>
      </c>
    </row>
    <row r="7" spans="1:11" x14ac:dyDescent="0.3">
      <c r="A7">
        <v>7</v>
      </c>
      <c r="B7" t="s">
        <v>0</v>
      </c>
    </row>
    <row r="8" spans="1:11" x14ac:dyDescent="0.3">
      <c r="A8">
        <v>8</v>
      </c>
      <c r="B8" t="s">
        <v>0</v>
      </c>
    </row>
    <row r="9" spans="1:11" x14ac:dyDescent="0.3">
      <c r="A9">
        <v>9</v>
      </c>
      <c r="B9" t="s">
        <v>5</v>
      </c>
    </row>
    <row r="10" spans="1:11" x14ac:dyDescent="0.3">
      <c r="A10">
        <v>10</v>
      </c>
      <c r="B10" t="s">
        <v>0</v>
      </c>
    </row>
    <row r="12" spans="1:11" s="2" customFormat="1" ht="15.6" x14ac:dyDescent="0.3">
      <c r="A12" s="2">
        <v>12</v>
      </c>
      <c r="B12" s="2" t="s">
        <v>0</v>
      </c>
      <c r="D12" s="2" t="s">
        <v>10</v>
      </c>
      <c r="E12" s="5" t="s">
        <v>15</v>
      </c>
    </row>
    <row r="13" spans="1:11" s="2" customFormat="1" ht="15.6" x14ac:dyDescent="0.3">
      <c r="A13" s="2">
        <v>13</v>
      </c>
      <c r="B13" s="2" t="s">
        <v>3</v>
      </c>
      <c r="D13" s="2" t="s">
        <v>10</v>
      </c>
      <c r="E13" s="5" t="s">
        <v>15</v>
      </c>
    </row>
    <row r="14" spans="1:11" s="2" customFormat="1" ht="15.6" x14ac:dyDescent="0.3">
      <c r="A14" s="2">
        <v>14</v>
      </c>
      <c r="B14" s="2" t="s">
        <v>0</v>
      </c>
      <c r="D14" s="2" t="s">
        <v>10</v>
      </c>
      <c r="E14" s="5" t="s">
        <v>15</v>
      </c>
    </row>
    <row r="15" spans="1:11" s="2" customFormat="1" ht="15.6" x14ac:dyDescent="0.3">
      <c r="A15" s="2">
        <v>15</v>
      </c>
      <c r="B15" s="2" t="s">
        <v>0</v>
      </c>
      <c r="D15" s="2" t="s">
        <v>10</v>
      </c>
      <c r="E15" s="5" t="s">
        <v>15</v>
      </c>
    </row>
    <row r="16" spans="1:11" s="2" customFormat="1" ht="15.6" x14ac:dyDescent="0.3">
      <c r="A16" s="2">
        <v>16</v>
      </c>
      <c r="B16" s="2" t="s">
        <v>0</v>
      </c>
      <c r="D16" s="2" t="s">
        <v>10</v>
      </c>
      <c r="E16" s="5" t="s">
        <v>15</v>
      </c>
    </row>
    <row r="17" spans="1:10" s="6" customFormat="1" ht="15.6" x14ac:dyDescent="0.3">
      <c r="A17" s="6">
        <v>17</v>
      </c>
      <c r="B17" s="6" t="s">
        <v>3</v>
      </c>
      <c r="D17" s="6" t="s">
        <v>11</v>
      </c>
      <c r="E17" s="7" t="s">
        <v>11</v>
      </c>
    </row>
    <row r="18" spans="1:10" s="6" customFormat="1" ht="15.6" x14ac:dyDescent="0.3">
      <c r="A18" s="6">
        <v>18</v>
      </c>
      <c r="B18" s="6" t="s">
        <v>3</v>
      </c>
      <c r="D18" s="6" t="s">
        <v>11</v>
      </c>
      <c r="E18" s="7" t="s">
        <v>11</v>
      </c>
    </row>
    <row r="20" spans="1:10" s="2" customFormat="1" ht="15.6" x14ac:dyDescent="0.3">
      <c r="A20" s="2">
        <v>20</v>
      </c>
      <c r="B20" s="2" t="s">
        <v>4</v>
      </c>
      <c r="C20" s="2" t="s">
        <v>7</v>
      </c>
      <c r="D20" s="5" t="s">
        <v>11</v>
      </c>
      <c r="E20" s="5" t="s">
        <v>11</v>
      </c>
    </row>
    <row r="21" spans="1:10" ht="15.6" x14ac:dyDescent="0.3">
      <c r="A21">
        <v>21</v>
      </c>
      <c r="B21" t="s">
        <v>3</v>
      </c>
      <c r="D21" s="3" t="s">
        <v>11</v>
      </c>
      <c r="E21" s="3" t="s">
        <v>11</v>
      </c>
      <c r="G21" t="s">
        <v>23</v>
      </c>
    </row>
    <row r="22" spans="1:10" s="2" customFormat="1" ht="15.6" x14ac:dyDescent="0.3">
      <c r="A22" s="2">
        <v>22</v>
      </c>
      <c r="B22" s="2" t="s">
        <v>4</v>
      </c>
      <c r="C22" s="2" t="s">
        <v>7</v>
      </c>
      <c r="D22" s="5" t="s">
        <v>11</v>
      </c>
      <c r="E22" s="5" t="s">
        <v>11</v>
      </c>
      <c r="G22" s="2" t="s">
        <v>23</v>
      </c>
    </row>
    <row r="23" spans="1:10" s="6" customFormat="1" ht="15.6" x14ac:dyDescent="0.3">
      <c r="A23" s="6">
        <v>23</v>
      </c>
      <c r="B23" s="6" t="s">
        <v>5</v>
      </c>
      <c r="D23" s="7" t="s">
        <v>11</v>
      </c>
      <c r="E23" s="7" t="s">
        <v>11</v>
      </c>
      <c r="F23" s="6" t="s">
        <v>18</v>
      </c>
      <c r="G23" s="6" t="s">
        <v>24</v>
      </c>
      <c r="H23" s="6" t="s">
        <v>26</v>
      </c>
    </row>
    <row r="24" spans="1:10" ht="15.6" x14ac:dyDescent="0.3">
      <c r="A24">
        <v>24</v>
      </c>
      <c r="B24" t="s">
        <v>0</v>
      </c>
      <c r="D24" s="4"/>
      <c r="E24" s="4"/>
      <c r="F24" t="s">
        <v>18</v>
      </c>
      <c r="G24" t="s">
        <v>27</v>
      </c>
    </row>
    <row r="25" spans="1:10" s="6" customFormat="1" ht="15.6" x14ac:dyDescent="0.3">
      <c r="A25" s="6">
        <v>25</v>
      </c>
      <c r="B25" s="6" t="s">
        <v>5</v>
      </c>
      <c r="D25" s="7" t="s">
        <v>11</v>
      </c>
      <c r="E25" s="7" t="s">
        <v>11</v>
      </c>
      <c r="F25" s="6" t="s">
        <v>19</v>
      </c>
      <c r="G25" s="6" t="s">
        <v>28</v>
      </c>
      <c r="H25" s="6" t="s">
        <v>32</v>
      </c>
      <c r="I25" s="6" t="s">
        <v>33</v>
      </c>
    </row>
    <row r="26" spans="1:10" s="6" customFormat="1" ht="15.6" x14ac:dyDescent="0.3">
      <c r="A26" s="6">
        <v>26</v>
      </c>
      <c r="B26" s="6" t="s">
        <v>5</v>
      </c>
      <c r="D26" s="7" t="s">
        <v>11</v>
      </c>
      <c r="E26" s="7" t="s">
        <v>11</v>
      </c>
      <c r="F26" s="6" t="s">
        <v>19</v>
      </c>
      <c r="G26" s="6" t="s">
        <v>26</v>
      </c>
      <c r="H26" s="6" t="s">
        <v>34</v>
      </c>
    </row>
    <row r="27" spans="1:10" ht="15.6" x14ac:dyDescent="0.3">
      <c r="A27">
        <v>27</v>
      </c>
      <c r="B27" t="s">
        <v>5</v>
      </c>
      <c r="D27" s="3" t="s">
        <v>11</v>
      </c>
      <c r="E27" s="3"/>
      <c r="F27" t="s">
        <v>19</v>
      </c>
      <c r="G27" t="s">
        <v>35</v>
      </c>
    </row>
    <row r="28" spans="1:10" s="2" customFormat="1" ht="15.6" x14ac:dyDescent="0.3">
      <c r="A28" s="2">
        <v>28</v>
      </c>
      <c r="B28" s="2" t="s">
        <v>4</v>
      </c>
      <c r="C28" s="2" t="s">
        <v>7</v>
      </c>
      <c r="D28" s="5" t="s">
        <v>12</v>
      </c>
      <c r="E28" s="5"/>
      <c r="F28" s="2" t="s">
        <v>18</v>
      </c>
    </row>
    <row r="29" spans="1:10" s="6" customFormat="1" ht="15.6" x14ac:dyDescent="0.3">
      <c r="A29" s="6">
        <v>29</v>
      </c>
      <c r="B29" s="6" t="s">
        <v>2</v>
      </c>
      <c r="D29" s="7" t="s">
        <v>11</v>
      </c>
      <c r="E29" s="7" t="s">
        <v>11</v>
      </c>
      <c r="F29" s="6" t="s">
        <v>19</v>
      </c>
      <c r="G29" s="6" t="s">
        <v>36</v>
      </c>
      <c r="H29" s="6" t="s">
        <v>37</v>
      </c>
      <c r="J29" s="6" t="s">
        <v>66</v>
      </c>
    </row>
    <row r="30" spans="1:10" ht="15.6" x14ac:dyDescent="0.3">
      <c r="A30">
        <v>30</v>
      </c>
      <c r="B30" t="s">
        <v>0</v>
      </c>
      <c r="D30" s="3" t="s">
        <v>11</v>
      </c>
      <c r="E30" s="3" t="s">
        <v>11</v>
      </c>
      <c r="F30" t="s">
        <v>18</v>
      </c>
      <c r="G30" t="s">
        <v>38</v>
      </c>
      <c r="H30" t="s">
        <v>39</v>
      </c>
    </row>
    <row r="31" spans="1:10" s="6" customFormat="1" ht="15.6" x14ac:dyDescent="0.3">
      <c r="A31" s="6">
        <v>31</v>
      </c>
      <c r="B31" s="6" t="s">
        <v>2</v>
      </c>
      <c r="D31" s="7" t="s">
        <v>11</v>
      </c>
      <c r="E31" s="7" t="s">
        <v>11</v>
      </c>
      <c r="F31" s="6" t="s">
        <v>18</v>
      </c>
      <c r="G31" s="6" t="s">
        <v>40</v>
      </c>
      <c r="H31" s="6" t="s">
        <v>28</v>
      </c>
      <c r="I31" s="6" t="s">
        <v>41</v>
      </c>
    </row>
    <row r="32" spans="1:10" s="9" customFormat="1" ht="15.6" x14ac:dyDescent="0.3">
      <c r="A32" s="9">
        <v>32</v>
      </c>
      <c r="B32" s="9" t="s">
        <v>1</v>
      </c>
      <c r="D32" s="10" t="s">
        <v>11</v>
      </c>
      <c r="E32" s="10" t="s">
        <v>11</v>
      </c>
      <c r="F32" s="9" t="s">
        <v>18</v>
      </c>
      <c r="G32" s="9" t="s">
        <v>41</v>
      </c>
      <c r="H32" s="9" t="s">
        <v>28</v>
      </c>
      <c r="I32" s="9" t="s">
        <v>42</v>
      </c>
    </row>
    <row r="33" spans="1:67" ht="15.6" x14ac:dyDescent="0.3">
      <c r="A33">
        <v>33</v>
      </c>
      <c r="B33" t="s">
        <v>2</v>
      </c>
      <c r="D33" s="3" t="s">
        <v>11</v>
      </c>
      <c r="E33" s="3" t="s">
        <v>11</v>
      </c>
      <c r="F33" t="s">
        <v>20</v>
      </c>
      <c r="G33" t="s">
        <v>41</v>
      </c>
      <c r="H33" t="s">
        <v>43</v>
      </c>
    </row>
    <row r="34" spans="1:67" s="6" customFormat="1" ht="15.6" x14ac:dyDescent="0.3">
      <c r="A34" s="6">
        <v>34</v>
      </c>
      <c r="B34" s="6" t="s">
        <v>1</v>
      </c>
      <c r="D34" s="7" t="s">
        <v>11</v>
      </c>
      <c r="E34" s="7" t="s">
        <v>11</v>
      </c>
      <c r="F34" s="6" t="s">
        <v>19</v>
      </c>
      <c r="G34" s="6" t="s">
        <v>41</v>
      </c>
      <c r="H34" s="6" t="s">
        <v>44</v>
      </c>
    </row>
    <row r="35" spans="1:67" s="6" customFormat="1" ht="15.6" x14ac:dyDescent="0.3">
      <c r="A35" s="6">
        <v>35</v>
      </c>
      <c r="B35" s="6" t="s">
        <v>5</v>
      </c>
      <c r="D35" s="7" t="s">
        <v>11</v>
      </c>
      <c r="E35" s="7" t="s">
        <v>11</v>
      </c>
      <c r="F35" s="6" t="s">
        <v>18</v>
      </c>
      <c r="G35" s="6" t="s">
        <v>45</v>
      </c>
      <c r="H35" s="6" t="s">
        <v>28</v>
      </c>
      <c r="J35" s="6" t="s">
        <v>46</v>
      </c>
    </row>
    <row r="36" spans="1:67" ht="15.6" x14ac:dyDescent="0.3">
      <c r="A36">
        <v>36</v>
      </c>
      <c r="B36" t="s">
        <v>0</v>
      </c>
      <c r="D36" s="3"/>
      <c r="E36" s="3"/>
      <c r="F36" t="s">
        <v>18</v>
      </c>
      <c r="G36" t="s">
        <v>47</v>
      </c>
    </row>
    <row r="37" spans="1:67" s="2" customFormat="1" ht="15.6" x14ac:dyDescent="0.3">
      <c r="A37" s="2">
        <v>37</v>
      </c>
      <c r="B37" s="2" t="s">
        <v>4</v>
      </c>
      <c r="C37" s="2" t="s">
        <v>7</v>
      </c>
      <c r="D37" s="5" t="s">
        <v>12</v>
      </c>
      <c r="E37" s="5" t="s">
        <v>12</v>
      </c>
      <c r="F37" s="2" t="s">
        <v>18</v>
      </c>
    </row>
    <row r="38" spans="1:67" s="2" customFormat="1" ht="15.6" x14ac:dyDescent="0.3">
      <c r="A38" s="2">
        <v>38</v>
      </c>
      <c r="B38" s="2" t="s">
        <v>4</v>
      </c>
      <c r="C38" s="2" t="s">
        <v>7</v>
      </c>
      <c r="D38" s="5" t="s">
        <v>11</v>
      </c>
      <c r="E38" s="5"/>
      <c r="F38" s="2" t="s">
        <v>18</v>
      </c>
    </row>
    <row r="39" spans="1:67" s="1" customFormat="1" ht="15.6" x14ac:dyDescent="0.3">
      <c r="A39">
        <v>39</v>
      </c>
      <c r="B39" t="s">
        <v>0</v>
      </c>
      <c r="C39"/>
      <c r="D39" s="3" t="s">
        <v>11</v>
      </c>
      <c r="E39" s="3" t="s">
        <v>11</v>
      </c>
      <c r="F39" t="s">
        <v>18</v>
      </c>
      <c r="G39" t="s">
        <v>41</v>
      </c>
      <c r="H39" t="s">
        <v>28</v>
      </c>
      <c r="I39"/>
      <c r="J39" t="s">
        <v>46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1:67" ht="15.6" x14ac:dyDescent="0.3">
      <c r="A40">
        <v>40</v>
      </c>
      <c r="B40" t="s">
        <v>0</v>
      </c>
      <c r="D40" s="3"/>
      <c r="E40" s="3"/>
      <c r="F40" t="s">
        <v>18</v>
      </c>
      <c r="G40" t="s">
        <v>48</v>
      </c>
    </row>
    <row r="41" spans="1:67" ht="15.6" x14ac:dyDescent="0.3">
      <c r="A41">
        <v>41</v>
      </c>
      <c r="B41" t="s">
        <v>2</v>
      </c>
      <c r="D41" s="3" t="s">
        <v>11</v>
      </c>
      <c r="E41" s="3" t="s">
        <v>11</v>
      </c>
      <c r="F41" t="s">
        <v>18</v>
      </c>
      <c r="G41" t="s">
        <v>48</v>
      </c>
    </row>
    <row r="42" spans="1:67" ht="15.6" x14ac:dyDescent="0.3">
      <c r="A42">
        <v>42</v>
      </c>
      <c r="B42" t="s">
        <v>0</v>
      </c>
      <c r="D42" s="3"/>
      <c r="E42" s="3" t="s">
        <v>11</v>
      </c>
      <c r="F42" t="s">
        <v>18</v>
      </c>
      <c r="G42" t="s">
        <v>49</v>
      </c>
      <c r="H42" t="s">
        <v>50</v>
      </c>
    </row>
    <row r="43" spans="1:67" s="2" customFormat="1" ht="15.6" x14ac:dyDescent="0.3">
      <c r="A43" s="2">
        <v>43</v>
      </c>
      <c r="B43" s="2" t="s">
        <v>4</v>
      </c>
      <c r="C43" s="2" t="s">
        <v>7</v>
      </c>
      <c r="D43" s="5"/>
      <c r="E43" s="5"/>
      <c r="F43" s="2" t="s">
        <v>18</v>
      </c>
    </row>
    <row r="44" spans="1:67" s="6" customFormat="1" ht="15.6" x14ac:dyDescent="0.3">
      <c r="A44" s="6">
        <v>44</v>
      </c>
      <c r="B44" s="6" t="s">
        <v>3</v>
      </c>
      <c r="D44" s="7"/>
      <c r="E44" s="7" t="s">
        <v>11</v>
      </c>
      <c r="F44" s="6" t="s">
        <v>18</v>
      </c>
      <c r="G44" s="6" t="s">
        <v>51</v>
      </c>
      <c r="H44" s="6" t="s">
        <v>41</v>
      </c>
      <c r="J44" s="6" t="s">
        <v>28</v>
      </c>
    </row>
    <row r="45" spans="1:67" s="6" customFormat="1" ht="15.6" x14ac:dyDescent="0.3">
      <c r="A45" s="6">
        <v>45</v>
      </c>
      <c r="B45" s="6" t="s">
        <v>0</v>
      </c>
      <c r="D45" s="7"/>
      <c r="E45" s="7" t="s">
        <v>11</v>
      </c>
      <c r="F45" s="6" t="s">
        <v>18</v>
      </c>
      <c r="G45" s="6" t="s">
        <v>51</v>
      </c>
      <c r="H45" s="6" t="s">
        <v>25</v>
      </c>
    </row>
    <row r="46" spans="1:67" ht="15.6" x14ac:dyDescent="0.3">
      <c r="A46">
        <v>46</v>
      </c>
      <c r="B46" t="s">
        <v>3</v>
      </c>
      <c r="D46" s="3"/>
      <c r="E46" s="3" t="s">
        <v>11</v>
      </c>
      <c r="F46" t="s">
        <v>18</v>
      </c>
      <c r="G46" t="s">
        <v>52</v>
      </c>
    </row>
    <row r="47" spans="1:67" s="6" customFormat="1" ht="15.6" x14ac:dyDescent="0.3">
      <c r="A47" s="6">
        <v>47</v>
      </c>
      <c r="B47" s="6" t="s">
        <v>0</v>
      </c>
      <c r="D47" s="7"/>
      <c r="E47" s="7" t="s">
        <v>11</v>
      </c>
      <c r="F47" s="6" t="s">
        <v>18</v>
      </c>
      <c r="G47" s="6" t="s">
        <v>51</v>
      </c>
      <c r="H47" s="6" t="s">
        <v>25</v>
      </c>
      <c r="I47" s="6" t="s">
        <v>29</v>
      </c>
    </row>
    <row r="48" spans="1:67" ht="15.6" x14ac:dyDescent="0.3">
      <c r="A48">
        <v>48</v>
      </c>
      <c r="B48" t="s">
        <v>0</v>
      </c>
      <c r="D48" s="3"/>
      <c r="E48" s="3"/>
      <c r="F48" t="s">
        <v>18</v>
      </c>
      <c r="G48" t="s">
        <v>53</v>
      </c>
    </row>
    <row r="49" spans="1:67" s="2" customFormat="1" ht="15.6" x14ac:dyDescent="0.3">
      <c r="A49" s="2">
        <v>49</v>
      </c>
      <c r="B49" s="2" t="s">
        <v>4</v>
      </c>
      <c r="C49" s="2" t="s">
        <v>7</v>
      </c>
      <c r="D49" s="5"/>
      <c r="E49" s="5" t="s">
        <v>16</v>
      </c>
      <c r="F49" s="2" t="s">
        <v>18</v>
      </c>
    </row>
    <row r="50" spans="1:67" s="1" customFormat="1" ht="15.6" x14ac:dyDescent="0.3">
      <c r="A50">
        <v>50</v>
      </c>
      <c r="B50" t="s">
        <v>0</v>
      </c>
      <c r="C50"/>
      <c r="D50" s="3"/>
      <c r="E50" s="3" t="s">
        <v>16</v>
      </c>
      <c r="F50" t="s">
        <v>19</v>
      </c>
      <c r="G50" t="s">
        <v>54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</row>
    <row r="51" spans="1:67" s="2" customFormat="1" ht="15.6" x14ac:dyDescent="0.3">
      <c r="A51" s="2">
        <v>51</v>
      </c>
      <c r="B51" s="2" t="s">
        <v>4</v>
      </c>
      <c r="C51" s="2" t="s">
        <v>8</v>
      </c>
      <c r="D51" s="5"/>
      <c r="E51" s="5"/>
      <c r="F51" s="2" t="s">
        <v>18</v>
      </c>
    </row>
    <row r="52" spans="1:67" s="6" customFormat="1" ht="15.6" x14ac:dyDescent="0.3">
      <c r="A52" s="6">
        <v>52</v>
      </c>
      <c r="B52" s="6" t="s">
        <v>0</v>
      </c>
      <c r="D52" s="7"/>
      <c r="E52" s="7" t="s">
        <v>16</v>
      </c>
      <c r="F52" s="6" t="s">
        <v>18</v>
      </c>
      <c r="G52" s="6" t="s">
        <v>55</v>
      </c>
    </row>
    <row r="53" spans="1:67" ht="15.6" x14ac:dyDescent="0.3">
      <c r="A53">
        <v>53</v>
      </c>
      <c r="B53" t="s">
        <v>0</v>
      </c>
      <c r="D53" s="3"/>
      <c r="E53" s="3" t="s">
        <v>16</v>
      </c>
      <c r="F53" t="s">
        <v>19</v>
      </c>
      <c r="G53" t="s">
        <v>56</v>
      </c>
    </row>
    <row r="54" spans="1:67" s="2" customFormat="1" ht="15.6" x14ac:dyDescent="0.3">
      <c r="A54" s="2">
        <v>54</v>
      </c>
      <c r="B54" s="2" t="s">
        <v>4</v>
      </c>
      <c r="C54" s="2" t="s">
        <v>7</v>
      </c>
      <c r="D54" s="3"/>
      <c r="E54" s="3" t="s">
        <v>16</v>
      </c>
      <c r="F54" t="s">
        <v>18</v>
      </c>
    </row>
    <row r="55" spans="1:67" ht="15.6" x14ac:dyDescent="0.3">
      <c r="A55">
        <v>55</v>
      </c>
      <c r="B55" t="s">
        <v>0</v>
      </c>
      <c r="D55" s="3"/>
      <c r="E55" s="3"/>
      <c r="F55" t="s">
        <v>18</v>
      </c>
      <c r="G55" t="s">
        <v>57</v>
      </c>
    </row>
    <row r="56" spans="1:67" ht="15.6" x14ac:dyDescent="0.3">
      <c r="A56">
        <v>56</v>
      </c>
      <c r="B56" t="s">
        <v>3</v>
      </c>
      <c r="D56" s="3"/>
      <c r="E56" s="3"/>
      <c r="F56" t="s">
        <v>18</v>
      </c>
      <c r="G56" t="s">
        <v>58</v>
      </c>
    </row>
    <row r="57" spans="1:67" ht="15.6" x14ac:dyDescent="0.3">
      <c r="A57">
        <v>57</v>
      </c>
      <c r="B57" t="s">
        <v>0</v>
      </c>
      <c r="D57" s="3"/>
      <c r="E57" s="3"/>
      <c r="F57" t="s">
        <v>18</v>
      </c>
      <c r="G57" t="s">
        <v>59</v>
      </c>
    </row>
    <row r="58" spans="1:67" ht="15.6" x14ac:dyDescent="0.3">
      <c r="A58">
        <v>58</v>
      </c>
      <c r="B58" t="s">
        <v>5</v>
      </c>
      <c r="D58" s="3"/>
      <c r="E58" s="3"/>
      <c r="F58" t="s">
        <v>18</v>
      </c>
      <c r="G58" t="s">
        <v>60</v>
      </c>
    </row>
    <row r="59" spans="1:67" ht="15.6" x14ac:dyDescent="0.3">
      <c r="A59">
        <v>59</v>
      </c>
      <c r="B59" t="s">
        <v>0</v>
      </c>
      <c r="D59" s="3"/>
      <c r="E59" s="3"/>
      <c r="F59" t="s">
        <v>19</v>
      </c>
      <c r="G59" t="s">
        <v>61</v>
      </c>
    </row>
    <row r="60" spans="1:67" s="2" customFormat="1" ht="15.6" x14ac:dyDescent="0.3">
      <c r="A60" s="2">
        <v>60</v>
      </c>
      <c r="B60" s="2" t="s">
        <v>4</v>
      </c>
      <c r="C60" s="2" t="s">
        <v>8</v>
      </c>
      <c r="D60" s="5"/>
      <c r="E60" s="5" t="s">
        <v>17</v>
      </c>
      <c r="F60" t="s">
        <v>18</v>
      </c>
    </row>
    <row r="61" spans="1:67" s="6" customFormat="1" ht="15.6" x14ac:dyDescent="0.3">
      <c r="A61" s="6">
        <v>61</v>
      </c>
      <c r="B61" s="6" t="s">
        <v>3</v>
      </c>
      <c r="D61" s="7" t="s">
        <v>11</v>
      </c>
      <c r="E61" s="7" t="s">
        <v>17</v>
      </c>
      <c r="F61" s="6" t="s">
        <v>19</v>
      </c>
      <c r="G61" s="6" t="s">
        <v>51</v>
      </c>
      <c r="H61" s="6" t="s">
        <v>25</v>
      </c>
      <c r="J61" s="6" t="s">
        <v>30</v>
      </c>
    </row>
    <row r="62" spans="1:67" s="2" customFormat="1" ht="15.6" x14ac:dyDescent="0.3">
      <c r="A62" s="2">
        <v>62</v>
      </c>
      <c r="B62" s="2" t="s">
        <v>4</v>
      </c>
      <c r="C62" s="2" t="s">
        <v>8</v>
      </c>
      <c r="E62" s="5" t="s">
        <v>17</v>
      </c>
      <c r="F62" t="s">
        <v>18</v>
      </c>
    </row>
    <row r="63" spans="1:67" ht="15.6" x14ac:dyDescent="0.3">
      <c r="A63">
        <v>63</v>
      </c>
      <c r="B63" t="s">
        <v>0</v>
      </c>
      <c r="E63" s="3"/>
      <c r="F63" t="s">
        <v>18</v>
      </c>
      <c r="G63" t="s">
        <v>62</v>
      </c>
    </row>
    <row r="64" spans="1:67" s="2" customFormat="1" ht="15.6" x14ac:dyDescent="0.3">
      <c r="A64" s="2">
        <v>64</v>
      </c>
      <c r="B64" s="2" t="s">
        <v>4</v>
      </c>
      <c r="C64" s="2" t="s">
        <v>8</v>
      </c>
      <c r="E64" s="5" t="s">
        <v>17</v>
      </c>
      <c r="F64" t="s">
        <v>18</v>
      </c>
    </row>
    <row r="65" spans="1:11" x14ac:dyDescent="0.3">
      <c r="A65">
        <v>65</v>
      </c>
      <c r="B65" t="s">
        <v>0</v>
      </c>
      <c r="F65" t="s">
        <v>18</v>
      </c>
      <c r="G65">
        <v>2</v>
      </c>
      <c r="H65">
        <v>3</v>
      </c>
      <c r="J65">
        <v>4</v>
      </c>
    </row>
    <row r="66" spans="1:11" s="2" customFormat="1" x14ac:dyDescent="0.3">
      <c r="A66" s="2">
        <v>66</v>
      </c>
      <c r="B66" s="2" t="s">
        <v>4</v>
      </c>
      <c r="C66" s="2" t="s">
        <v>8</v>
      </c>
      <c r="F66" t="s">
        <v>18</v>
      </c>
    </row>
    <row r="67" spans="1:11" x14ac:dyDescent="0.3">
      <c r="A67">
        <v>67</v>
      </c>
      <c r="B67" t="s">
        <v>0</v>
      </c>
      <c r="F67" t="s">
        <v>18</v>
      </c>
      <c r="G67" t="s">
        <v>41</v>
      </c>
      <c r="H67" t="s">
        <v>28</v>
      </c>
      <c r="I67" t="s">
        <v>63</v>
      </c>
    </row>
    <row r="68" spans="1:11" s="2" customFormat="1" x14ac:dyDescent="0.3">
      <c r="A68" s="2">
        <v>68</v>
      </c>
      <c r="B68" s="2" t="s">
        <v>4</v>
      </c>
      <c r="C68" s="2" t="s">
        <v>8</v>
      </c>
      <c r="F68" s="2" t="s">
        <v>18</v>
      </c>
    </row>
    <row r="69" spans="1:11" s="2" customFormat="1" x14ac:dyDescent="0.3">
      <c r="A69" s="2">
        <v>69</v>
      </c>
      <c r="B69" s="2" t="s">
        <v>4</v>
      </c>
      <c r="C69" s="2" t="s">
        <v>9</v>
      </c>
      <c r="F69" s="2" t="s">
        <v>18</v>
      </c>
    </row>
    <row r="70" spans="1:11" s="2" customFormat="1" x14ac:dyDescent="0.3">
      <c r="A70" s="2">
        <v>70</v>
      </c>
      <c r="B70" s="2" t="s">
        <v>6</v>
      </c>
    </row>
    <row r="71" spans="1:11" x14ac:dyDescent="0.3">
      <c r="A71">
        <v>71</v>
      </c>
      <c r="B71" t="s">
        <v>0</v>
      </c>
      <c r="G71" t="s">
        <v>51</v>
      </c>
      <c r="H71" t="s">
        <v>64</v>
      </c>
    </row>
    <row r="72" spans="1:11" x14ac:dyDescent="0.3">
      <c r="A72">
        <v>72</v>
      </c>
      <c r="B72" t="s">
        <v>0</v>
      </c>
      <c r="G72" t="s">
        <v>65</v>
      </c>
    </row>
    <row r="73" spans="1:11" s="6" customFormat="1" x14ac:dyDescent="0.3">
      <c r="A73" s="6">
        <v>73</v>
      </c>
      <c r="B73" s="6" t="s">
        <v>2</v>
      </c>
      <c r="G73" s="6">
        <v>1</v>
      </c>
      <c r="H73" s="6">
        <v>2</v>
      </c>
    </row>
    <row r="74" spans="1:11" s="6" customFormat="1" x14ac:dyDescent="0.3">
      <c r="A74" s="6">
        <v>74</v>
      </c>
      <c r="B74" s="6" t="s">
        <v>0</v>
      </c>
      <c r="G74" s="6">
        <v>1</v>
      </c>
      <c r="H74" s="6">
        <v>2</v>
      </c>
      <c r="J74" s="6">
        <v>3</v>
      </c>
      <c r="K74" s="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6670-52F1-452B-9336-DF9FCFB2BC38}">
  <dimension ref="A1:AF71"/>
  <sheetViews>
    <sheetView tabSelected="1" topLeftCell="AA7" zoomScale="177" zoomScaleNormal="115" workbookViewId="0">
      <selection activeCell="V12" sqref="V12"/>
    </sheetView>
  </sheetViews>
  <sheetFormatPr defaultRowHeight="14.4" x14ac:dyDescent="0.3"/>
  <cols>
    <col min="1" max="1" width="20.44140625" bestFit="1" customWidth="1"/>
    <col min="15" max="15" width="19.88671875" bestFit="1" customWidth="1"/>
  </cols>
  <sheetData>
    <row r="1" spans="1:32" x14ac:dyDescent="0.3">
      <c r="A1" s="8" t="s">
        <v>77</v>
      </c>
      <c r="O1" t="s">
        <v>92</v>
      </c>
      <c r="Q1" t="s">
        <v>93</v>
      </c>
      <c r="R1" t="s">
        <v>96</v>
      </c>
      <c r="T1" t="s">
        <v>98</v>
      </c>
      <c r="U1" t="s">
        <v>97</v>
      </c>
    </row>
    <row r="2" spans="1:32" x14ac:dyDescent="0.3">
      <c r="A2" t="s">
        <v>68</v>
      </c>
      <c r="B2">
        <v>25</v>
      </c>
      <c r="C2">
        <v>26</v>
      </c>
      <c r="D2">
        <v>34</v>
      </c>
      <c r="E2">
        <v>61</v>
      </c>
    </row>
    <row r="3" spans="1:32" x14ac:dyDescent="0.3">
      <c r="A3" t="s">
        <v>69</v>
      </c>
      <c r="B3">
        <v>23</v>
      </c>
      <c r="C3">
        <v>31</v>
      </c>
      <c r="D3">
        <v>35</v>
      </c>
      <c r="E3">
        <v>44</v>
      </c>
      <c r="F3">
        <v>45</v>
      </c>
      <c r="G3">
        <v>47</v>
      </c>
      <c r="H3">
        <v>32</v>
      </c>
    </row>
    <row r="4" spans="1:32" x14ac:dyDescent="0.3">
      <c r="A4" t="s">
        <v>0</v>
      </c>
      <c r="B4">
        <v>31</v>
      </c>
      <c r="C4">
        <v>73</v>
      </c>
      <c r="D4">
        <v>47</v>
      </c>
      <c r="E4">
        <v>45</v>
      </c>
      <c r="Q4" t="s">
        <v>94</v>
      </c>
      <c r="R4" s="14" t="s">
        <v>95</v>
      </c>
    </row>
    <row r="5" spans="1:32" x14ac:dyDescent="0.3">
      <c r="A5" t="s">
        <v>1</v>
      </c>
      <c r="B5">
        <v>23</v>
      </c>
      <c r="C5">
        <v>25</v>
      </c>
      <c r="D5">
        <v>26</v>
      </c>
      <c r="E5">
        <v>34</v>
      </c>
      <c r="F5">
        <v>35</v>
      </c>
      <c r="G5">
        <v>44</v>
      </c>
      <c r="H5">
        <v>61</v>
      </c>
      <c r="I5">
        <v>32</v>
      </c>
      <c r="R5" s="15"/>
    </row>
    <row r="6" spans="1:32" x14ac:dyDescent="0.3">
      <c r="A6" t="s">
        <v>71</v>
      </c>
      <c r="B6">
        <v>25</v>
      </c>
      <c r="C6">
        <v>26</v>
      </c>
      <c r="D6">
        <v>34</v>
      </c>
      <c r="E6">
        <v>61</v>
      </c>
    </row>
    <row r="7" spans="1:32" x14ac:dyDescent="0.3">
      <c r="A7" t="s">
        <v>72</v>
      </c>
      <c r="B7">
        <v>23</v>
      </c>
      <c r="C7">
        <v>35</v>
      </c>
      <c r="D7">
        <v>44</v>
      </c>
      <c r="E7">
        <v>32</v>
      </c>
    </row>
    <row r="8" spans="1:32" s="1" customFormat="1" x14ac:dyDescent="0.3">
      <c r="A8" s="1" t="s">
        <v>99</v>
      </c>
      <c r="B8" s="1">
        <v>31</v>
      </c>
      <c r="D8" s="1">
        <v>47</v>
      </c>
      <c r="E8" s="1">
        <v>45</v>
      </c>
    </row>
    <row r="9" spans="1:32" x14ac:dyDescent="0.3">
      <c r="A9" s="8" t="s">
        <v>78</v>
      </c>
      <c r="B9">
        <v>23</v>
      </c>
      <c r="C9">
        <v>25</v>
      </c>
      <c r="D9">
        <v>26</v>
      </c>
      <c r="E9">
        <v>34</v>
      </c>
      <c r="F9">
        <v>35</v>
      </c>
      <c r="G9">
        <v>44</v>
      </c>
      <c r="H9">
        <v>61</v>
      </c>
      <c r="I9">
        <v>31</v>
      </c>
      <c r="J9">
        <v>45</v>
      </c>
      <c r="K9">
        <v>47</v>
      </c>
      <c r="L9">
        <v>73</v>
      </c>
      <c r="M9">
        <v>32</v>
      </c>
      <c r="O9" s="8" t="s">
        <v>83</v>
      </c>
      <c r="AB9" s="8" t="s">
        <v>87</v>
      </c>
      <c r="AF9" s="8" t="s">
        <v>88</v>
      </c>
    </row>
    <row r="10" spans="1:32" x14ac:dyDescent="0.3">
      <c r="A10" s="12" t="s">
        <v>79</v>
      </c>
    </row>
    <row r="11" spans="1:32" x14ac:dyDescent="0.3">
      <c r="A11" s="13" t="s">
        <v>80</v>
      </c>
      <c r="B11">
        <v>452.125</v>
      </c>
      <c r="C11">
        <v>540.16923076923104</v>
      </c>
      <c r="D11">
        <v>665.13513513513499</v>
      </c>
      <c r="E11">
        <v>541.69354838709705</v>
      </c>
      <c r="F11">
        <v>587.82142857142901</v>
      </c>
      <c r="G11">
        <v>575.75362318840598</v>
      </c>
      <c r="H11">
        <v>593.76744186046506</v>
      </c>
      <c r="I11">
        <v>470.819444444444</v>
      </c>
      <c r="J11">
        <v>438.75</v>
      </c>
      <c r="K11">
        <v>364.14084507042298</v>
      </c>
      <c r="L11">
        <v>613.98039215686299</v>
      </c>
      <c r="M11">
        <v>577.41025641025703</v>
      </c>
      <c r="O11" s="8" t="s">
        <v>84</v>
      </c>
      <c r="P11" cm="1">
        <f t="array" ref="P11:AA11">B11:M11-B12:M12</f>
        <v>6.9166666666670267</v>
      </c>
      <c r="Q11">
        <v>-9.3230769230769965</v>
      </c>
      <c r="R11">
        <v>28.268468468467972</v>
      </c>
      <c r="S11">
        <v>-19.214143920594893</v>
      </c>
      <c r="T11">
        <v>35.607142857143003</v>
      </c>
      <c r="U11">
        <v>-10.649361886221072</v>
      </c>
      <c r="V11">
        <v>44.390083369899003</v>
      </c>
      <c r="W11">
        <v>-11.455917874397016</v>
      </c>
      <c r="X11">
        <v>-20.555555555555998</v>
      </c>
      <c r="Y11">
        <v>22.18251173709001</v>
      </c>
      <c r="Z11">
        <v>-17.401426024954958</v>
      </c>
      <c r="AA11">
        <v>68.410256410257034</v>
      </c>
    </row>
    <row r="12" spans="1:32" x14ac:dyDescent="0.3">
      <c r="A12" s="13" t="s">
        <v>81</v>
      </c>
      <c r="B12">
        <v>445.20833333333297</v>
      </c>
      <c r="C12">
        <v>549.49230769230803</v>
      </c>
      <c r="D12">
        <v>636.86666666666702</v>
      </c>
      <c r="E12">
        <v>560.90769230769195</v>
      </c>
      <c r="F12">
        <v>552.21428571428601</v>
      </c>
      <c r="G12">
        <v>586.40298507462705</v>
      </c>
      <c r="H12">
        <v>549.37735849056605</v>
      </c>
      <c r="I12">
        <v>482.27536231884102</v>
      </c>
      <c r="J12">
        <v>459.305555555556</v>
      </c>
      <c r="K12">
        <v>341.95833333333297</v>
      </c>
      <c r="L12">
        <v>631.38181818181795</v>
      </c>
      <c r="M12">
        <v>509</v>
      </c>
      <c r="O12" s="8" t="s">
        <v>86</v>
      </c>
      <c r="P12">
        <f>AVERAGE(P11:AA11)</f>
        <v>9.7646372770602596</v>
      </c>
      <c r="R12" s="8" t="s">
        <v>85</v>
      </c>
      <c r="S12">
        <f>_xlfn.STDEV.S(P11:AA11)</f>
        <v>29.448313073095957</v>
      </c>
      <c r="U12" s="8" t="s">
        <v>89</v>
      </c>
      <c r="V12">
        <f>P12/S12</f>
        <v>0.33158562437252997</v>
      </c>
    </row>
    <row r="13" spans="1:32" x14ac:dyDescent="0.3">
      <c r="A13" s="12" t="s">
        <v>82</v>
      </c>
    </row>
    <row r="14" spans="1:32" x14ac:dyDescent="0.3">
      <c r="A14" s="13" t="s">
        <v>80</v>
      </c>
      <c r="B14">
        <v>0.13888888888888901</v>
      </c>
      <c r="C14">
        <v>0.194444444444444</v>
      </c>
      <c r="D14">
        <v>0.25</v>
      </c>
      <c r="E14">
        <v>0.41666666666666702</v>
      </c>
      <c r="F14">
        <v>2.7777777777777801E-2</v>
      </c>
      <c r="G14">
        <v>0.27777777777777801</v>
      </c>
      <c r="H14">
        <v>0.16666666666666699</v>
      </c>
      <c r="I14">
        <v>0</v>
      </c>
      <c r="J14">
        <v>0.16666666666666699</v>
      </c>
      <c r="K14">
        <v>0.47222222222222199</v>
      </c>
      <c r="L14">
        <v>8.3333333333333301E-2</v>
      </c>
      <c r="M14">
        <v>0.37037037037037002</v>
      </c>
      <c r="O14" s="8" t="s">
        <v>90</v>
      </c>
      <c r="P14" cm="1">
        <f t="array" ref="P14:AA14">B14:M14-B15:M15</f>
        <v>8.3333333333333398E-2</v>
      </c>
      <c r="Q14">
        <v>8.333333333333301E-2</v>
      </c>
      <c r="R14">
        <v>0.10294117647058801</v>
      </c>
      <c r="S14">
        <v>-2.4509803921567985E-2</v>
      </c>
      <c r="T14">
        <v>-5.5555555555555497E-2</v>
      </c>
      <c r="U14">
        <v>0.16666666666666702</v>
      </c>
      <c r="V14">
        <v>0</v>
      </c>
      <c r="W14">
        <v>-0.13888888888888901</v>
      </c>
      <c r="X14">
        <v>5.5555555555555997E-2</v>
      </c>
      <c r="Y14">
        <v>-0.13888888888888906</v>
      </c>
      <c r="Z14">
        <v>2.77777777777777E-2</v>
      </c>
      <c r="AA14">
        <v>-0.28180354267310803</v>
      </c>
    </row>
    <row r="15" spans="1:32" x14ac:dyDescent="0.3">
      <c r="A15" s="13" t="s">
        <v>81</v>
      </c>
      <c r="B15">
        <v>5.5555555555555601E-2</v>
      </c>
      <c r="C15">
        <v>0.11111111111111099</v>
      </c>
      <c r="D15">
        <v>0.14705882352941199</v>
      </c>
      <c r="E15">
        <v>0.441176470588235</v>
      </c>
      <c r="F15">
        <v>8.3333333333333301E-2</v>
      </c>
      <c r="G15">
        <v>0.11111111111111099</v>
      </c>
      <c r="H15">
        <v>0.16666666666666699</v>
      </c>
      <c r="I15">
        <v>0.13888888888888901</v>
      </c>
      <c r="J15">
        <v>0.11111111111111099</v>
      </c>
      <c r="K15">
        <v>0.61111111111111105</v>
      </c>
      <c r="L15">
        <v>5.5555555555555601E-2</v>
      </c>
      <c r="M15">
        <v>0.65217391304347805</v>
      </c>
      <c r="O15" s="8" t="s">
        <v>86</v>
      </c>
      <c r="P15">
        <f>AVERAGE(P14:AA14)</f>
        <v>-1.0003236399229544E-2</v>
      </c>
      <c r="R15" s="8" t="s">
        <v>85</v>
      </c>
      <c r="S15">
        <f>_xlfn.STDEV.S(P14:AA14)</f>
        <v>0.12670704727754051</v>
      </c>
      <c r="U15" s="8" t="s">
        <v>91</v>
      </c>
      <c r="V15">
        <f>P15/S15</f>
        <v>-7.8947750848603906E-2</v>
      </c>
    </row>
    <row r="17" spans="1:22" x14ac:dyDescent="0.3">
      <c r="A17" s="8" t="s">
        <v>70</v>
      </c>
      <c r="B17">
        <v>25</v>
      </c>
      <c r="C17">
        <v>26</v>
      </c>
      <c r="D17">
        <v>34</v>
      </c>
      <c r="E17">
        <v>61</v>
      </c>
      <c r="O17" s="8" t="s">
        <v>83</v>
      </c>
    </row>
    <row r="18" spans="1:22" x14ac:dyDescent="0.3">
      <c r="A18" s="12" t="s">
        <v>79</v>
      </c>
    </row>
    <row r="19" spans="1:22" x14ac:dyDescent="0.3">
      <c r="A19" s="13" t="s">
        <v>80</v>
      </c>
      <c r="B19">
        <v>540.16923076923104</v>
      </c>
      <c r="C19">
        <v>665.13513513513499</v>
      </c>
      <c r="D19">
        <v>541.69354838709705</v>
      </c>
      <c r="E19">
        <v>593.76744186046506</v>
      </c>
      <c r="O19" s="8" t="s">
        <v>84</v>
      </c>
      <c r="P19" cm="1">
        <f t="array" ref="P19:S19">B19:E19-B20:E20</f>
        <v>-9.3230769230769965</v>
      </c>
      <c r="Q19">
        <v>28.268468468467972</v>
      </c>
      <c r="R19">
        <v>-19.214143920594893</v>
      </c>
      <c r="S19">
        <v>44.390083369899003</v>
      </c>
    </row>
    <row r="20" spans="1:22" x14ac:dyDescent="0.3">
      <c r="A20" s="13" t="s">
        <v>81</v>
      </c>
      <c r="B20">
        <v>549.49230769230803</v>
      </c>
      <c r="C20">
        <v>636.86666666666702</v>
      </c>
      <c r="D20">
        <v>560.90769230769195</v>
      </c>
      <c r="E20">
        <v>549.37735849056605</v>
      </c>
      <c r="O20" s="8" t="s">
        <v>86</v>
      </c>
      <c r="P20">
        <f>AVERAGE(P19:S19)</f>
        <v>11.030332748673771</v>
      </c>
      <c r="R20" s="8" t="s">
        <v>85</v>
      </c>
      <c r="S20">
        <f>_xlfn.STDEV.S(P19:S19)</f>
        <v>30.21597777594075</v>
      </c>
      <c r="U20" s="8" t="s">
        <v>89</v>
      </c>
      <c r="V20">
        <f>P20/S20</f>
        <v>0.36504967108681796</v>
      </c>
    </row>
    <row r="21" spans="1:22" x14ac:dyDescent="0.3">
      <c r="A21" s="12" t="s">
        <v>82</v>
      </c>
    </row>
    <row r="22" spans="1:22" x14ac:dyDescent="0.3">
      <c r="A22" s="13" t="s">
        <v>80</v>
      </c>
      <c r="B22">
        <v>0.194444444444444</v>
      </c>
      <c r="C22">
        <v>0.25</v>
      </c>
      <c r="D22">
        <v>0.41666666666666702</v>
      </c>
      <c r="E22">
        <v>0.16666666666666699</v>
      </c>
      <c r="O22" s="8" t="s">
        <v>90</v>
      </c>
      <c r="P22" cm="1">
        <f t="array" ref="P22:S22">B22:E22-B23:E23</f>
        <v>8.333333333333301E-2</v>
      </c>
      <c r="Q22">
        <v>0.10294117647058801</v>
      </c>
      <c r="R22">
        <v>-2.4509803921567985E-2</v>
      </c>
      <c r="S22">
        <v>0</v>
      </c>
    </row>
    <row r="23" spans="1:22" x14ac:dyDescent="0.3">
      <c r="A23" s="13" t="s">
        <v>81</v>
      </c>
      <c r="B23">
        <v>0.11111111111111099</v>
      </c>
      <c r="C23">
        <v>0.14705882352941199</v>
      </c>
      <c r="D23">
        <v>0.441176470588235</v>
      </c>
      <c r="E23">
        <v>0.16666666666666699</v>
      </c>
      <c r="O23" s="8" t="s">
        <v>86</v>
      </c>
      <c r="P23">
        <f>AVERAGE(P22:S22)</f>
        <v>4.0441176470588258E-2</v>
      </c>
      <c r="R23" s="8" t="s">
        <v>85</v>
      </c>
      <c r="S23">
        <f>_xlfn.STDEV.S(P22:S22)</f>
        <v>6.218281040224808E-2</v>
      </c>
      <c r="U23" s="8" t="s">
        <v>91</v>
      </c>
      <c r="V23">
        <f>P23/S23</f>
        <v>0.65035941941160957</v>
      </c>
    </row>
    <row r="25" spans="1:22" x14ac:dyDescent="0.3">
      <c r="A25" s="8" t="s">
        <v>69</v>
      </c>
      <c r="B25">
        <v>23</v>
      </c>
      <c r="C25">
        <v>31</v>
      </c>
      <c r="D25">
        <v>35</v>
      </c>
      <c r="E25">
        <v>44</v>
      </c>
      <c r="F25">
        <v>45</v>
      </c>
      <c r="G25">
        <v>47</v>
      </c>
      <c r="H25">
        <v>32</v>
      </c>
      <c r="O25" s="8" t="s">
        <v>83</v>
      </c>
    </row>
    <row r="26" spans="1:22" x14ac:dyDescent="0.3">
      <c r="A26" s="12" t="s">
        <v>79</v>
      </c>
    </row>
    <row r="27" spans="1:22" x14ac:dyDescent="0.3">
      <c r="A27" s="13" t="s">
        <v>80</v>
      </c>
      <c r="B27">
        <v>452.125</v>
      </c>
      <c r="C27">
        <v>470.819444444444</v>
      </c>
      <c r="D27">
        <v>587.82142857142901</v>
      </c>
      <c r="E27">
        <v>575.75362318840598</v>
      </c>
      <c r="F27">
        <v>438.75</v>
      </c>
      <c r="G27">
        <v>364.14084507042298</v>
      </c>
      <c r="H27">
        <v>577.41025641025703</v>
      </c>
      <c r="O27" s="8" t="s">
        <v>84</v>
      </c>
      <c r="P27" cm="1">
        <f t="array" ref="P27:V27">B27:H27-B28:H28</f>
        <v>6.9166666666670267</v>
      </c>
      <c r="Q27">
        <v>-11.455917874397016</v>
      </c>
      <c r="R27">
        <v>35.607142857143003</v>
      </c>
      <c r="S27">
        <v>-10.649361886221072</v>
      </c>
      <c r="T27">
        <v>-20.555555555555998</v>
      </c>
      <c r="U27">
        <v>22.18251173709001</v>
      </c>
      <c r="V27">
        <v>68.410256410257034</v>
      </c>
    </row>
    <row r="28" spans="1:22" x14ac:dyDescent="0.3">
      <c r="A28" s="13" t="s">
        <v>81</v>
      </c>
      <c r="B28">
        <v>445.20833333333297</v>
      </c>
      <c r="C28">
        <v>482.27536231884102</v>
      </c>
      <c r="D28">
        <v>552.21428571428601</v>
      </c>
      <c r="E28">
        <v>586.40298507462705</v>
      </c>
      <c r="F28">
        <v>459.305555555556</v>
      </c>
      <c r="G28">
        <v>341.95833333333297</v>
      </c>
      <c r="H28">
        <v>509</v>
      </c>
      <c r="O28" s="8" t="s">
        <v>86</v>
      </c>
      <c r="P28">
        <f>AVERAGE(P27:V27)</f>
        <v>12.922248907854712</v>
      </c>
      <c r="R28" s="8" t="s">
        <v>85</v>
      </c>
      <c r="S28">
        <f>_xlfn.STDEV.S(P27:V27)</f>
        <v>31.585920171758843</v>
      </c>
      <c r="U28" s="8" t="s">
        <v>89</v>
      </c>
      <c r="V28">
        <f>P28/S28</f>
        <v>0.40911421410507365</v>
      </c>
    </row>
    <row r="29" spans="1:22" x14ac:dyDescent="0.3">
      <c r="A29" s="12" t="s">
        <v>82</v>
      </c>
    </row>
    <row r="30" spans="1:22" x14ac:dyDescent="0.3">
      <c r="A30" s="13" t="s">
        <v>80</v>
      </c>
      <c r="B30">
        <v>0.13888888888888901</v>
      </c>
      <c r="C30">
        <v>0</v>
      </c>
      <c r="D30">
        <v>2.7777777777777801E-2</v>
      </c>
      <c r="E30">
        <v>0.27777777777777801</v>
      </c>
      <c r="F30">
        <v>0.16666666666666699</v>
      </c>
      <c r="G30">
        <v>0.47222222222222199</v>
      </c>
      <c r="H30">
        <v>0.37037037037037002</v>
      </c>
      <c r="O30" s="8" t="s">
        <v>90</v>
      </c>
      <c r="P30" cm="1">
        <f t="array" ref="P30:V30">B30:H30-B31:H31</f>
        <v>8.3333333333333398E-2</v>
      </c>
      <c r="Q30">
        <v>-0.13888888888888901</v>
      </c>
      <c r="R30">
        <v>-5.5555555555555497E-2</v>
      </c>
      <c r="S30">
        <v>0.16666666666666702</v>
      </c>
      <c r="T30">
        <v>5.5555555555555997E-2</v>
      </c>
      <c r="U30">
        <v>-0.13888888888888906</v>
      </c>
      <c r="V30">
        <v>-0.28180354267310803</v>
      </c>
    </row>
    <row r="31" spans="1:22" x14ac:dyDescent="0.3">
      <c r="A31" s="13" t="s">
        <v>81</v>
      </c>
      <c r="B31">
        <v>5.5555555555555601E-2</v>
      </c>
      <c r="C31">
        <v>0.13888888888888901</v>
      </c>
      <c r="D31">
        <v>8.3333333333333301E-2</v>
      </c>
      <c r="E31">
        <v>0.11111111111111099</v>
      </c>
      <c r="F31">
        <v>0.11111111111111099</v>
      </c>
      <c r="G31">
        <v>0.61111111111111105</v>
      </c>
      <c r="H31">
        <v>0.65217391304347805</v>
      </c>
      <c r="O31" s="8" t="s">
        <v>86</v>
      </c>
      <c r="P31">
        <f>AVERAGE(P30:V30)</f>
        <v>-4.4225902921555024E-2</v>
      </c>
      <c r="R31" s="8" t="s">
        <v>85</v>
      </c>
      <c r="S31">
        <f>_xlfn.STDEV.S(P30:V30)</f>
        <v>0.15556190187001773</v>
      </c>
      <c r="U31" s="8" t="s">
        <v>91</v>
      </c>
      <c r="V31">
        <f>P31/S31</f>
        <v>-0.28429777721867078</v>
      </c>
    </row>
    <row r="33" spans="1:22" x14ac:dyDescent="0.3">
      <c r="A33" s="8" t="s">
        <v>0</v>
      </c>
      <c r="B33">
        <v>31</v>
      </c>
      <c r="C33">
        <v>73</v>
      </c>
      <c r="D33">
        <v>47</v>
      </c>
      <c r="E33">
        <v>45</v>
      </c>
      <c r="O33" s="8" t="s">
        <v>83</v>
      </c>
    </row>
    <row r="34" spans="1:22" x14ac:dyDescent="0.3">
      <c r="A34" s="12" t="s">
        <v>79</v>
      </c>
    </row>
    <row r="35" spans="1:22" x14ac:dyDescent="0.3">
      <c r="A35" s="13" t="s">
        <v>80</v>
      </c>
      <c r="B35">
        <v>470.819444444444</v>
      </c>
      <c r="C35">
        <v>613.98039215686299</v>
      </c>
      <c r="D35">
        <v>364.14084507042298</v>
      </c>
      <c r="E35">
        <v>438.75</v>
      </c>
      <c r="O35" s="8" t="s">
        <v>84</v>
      </c>
      <c r="P35" cm="1">
        <f t="array" ref="P35:S35">B35:E35-B36:E36</f>
        <v>-11.455917874397016</v>
      </c>
      <c r="Q35">
        <v>-17.401426024954958</v>
      </c>
      <c r="R35">
        <v>22.18251173709001</v>
      </c>
      <c r="S35">
        <v>-20.555555555555998</v>
      </c>
    </row>
    <row r="36" spans="1:22" x14ac:dyDescent="0.3">
      <c r="A36" s="13" t="s">
        <v>81</v>
      </c>
      <c r="B36">
        <v>482.27536231884102</v>
      </c>
      <c r="C36">
        <v>631.38181818181795</v>
      </c>
      <c r="D36">
        <v>341.95833333333297</v>
      </c>
      <c r="E36">
        <v>459.305555555556</v>
      </c>
      <c r="O36" s="8" t="s">
        <v>86</v>
      </c>
      <c r="P36">
        <f>AVERAGE(P35:S35)</f>
        <v>-6.8075969294544905</v>
      </c>
      <c r="R36" s="8" t="s">
        <v>85</v>
      </c>
      <c r="S36">
        <f>_xlfn.STDEV.S(P35:S35)</f>
        <v>19.691528376393414</v>
      </c>
      <c r="U36" s="8" t="s">
        <v>89</v>
      </c>
      <c r="V36">
        <f>P36/S36</f>
        <v>-0.34571196299905138</v>
      </c>
    </row>
    <row r="37" spans="1:22" x14ac:dyDescent="0.3">
      <c r="A37" s="12" t="s">
        <v>82</v>
      </c>
    </row>
    <row r="38" spans="1:22" x14ac:dyDescent="0.3">
      <c r="A38" s="13" t="s">
        <v>80</v>
      </c>
      <c r="B38">
        <v>0</v>
      </c>
      <c r="C38">
        <v>8.3333333333333301E-2</v>
      </c>
      <c r="D38">
        <v>0.47222222222222199</v>
      </c>
      <c r="E38">
        <v>0.16666666666666699</v>
      </c>
      <c r="O38" s="8" t="s">
        <v>90</v>
      </c>
      <c r="P38" cm="1">
        <f t="array" ref="P38:S38">B38:E38-B39:E39</f>
        <v>-0.13888888888888901</v>
      </c>
      <c r="Q38">
        <v>2.77777777777777E-2</v>
      </c>
      <c r="R38">
        <v>-0.13888888888888906</v>
      </c>
      <c r="S38">
        <v>5.5555555555555997E-2</v>
      </c>
    </row>
    <row r="39" spans="1:22" x14ac:dyDescent="0.3">
      <c r="A39" s="13" t="s">
        <v>81</v>
      </c>
      <c r="B39">
        <v>0.13888888888888901</v>
      </c>
      <c r="C39">
        <v>5.5555555555555601E-2</v>
      </c>
      <c r="D39">
        <v>0.61111111111111105</v>
      </c>
      <c r="E39">
        <v>0.11111111111111099</v>
      </c>
      <c r="O39" s="8" t="s">
        <v>86</v>
      </c>
      <c r="P39">
        <f>AVERAGE(P38:S38)</f>
        <v>-4.8611111111111084E-2</v>
      </c>
      <c r="R39" s="8" t="s">
        <v>85</v>
      </c>
      <c r="S39">
        <f>_xlfn.STDEV.S(P38:S38)</f>
        <v>0.10485881160098284</v>
      </c>
      <c r="U39" s="8" t="s">
        <v>91</v>
      </c>
      <c r="V39">
        <f>P39/S39</f>
        <v>-0.46358632497276414</v>
      </c>
    </row>
    <row r="41" spans="1:22" x14ac:dyDescent="0.3">
      <c r="A41" s="8" t="s">
        <v>3</v>
      </c>
      <c r="B41">
        <v>23</v>
      </c>
      <c r="C41">
        <v>25</v>
      </c>
      <c r="D41">
        <v>26</v>
      </c>
      <c r="E41">
        <v>34</v>
      </c>
      <c r="F41">
        <v>35</v>
      </c>
      <c r="G41">
        <v>44</v>
      </c>
      <c r="H41">
        <v>61</v>
      </c>
      <c r="O41" s="8" t="s">
        <v>83</v>
      </c>
    </row>
    <row r="42" spans="1:22" x14ac:dyDescent="0.3">
      <c r="A42" s="12" t="s">
        <v>79</v>
      </c>
    </row>
    <row r="43" spans="1:22" x14ac:dyDescent="0.3">
      <c r="A43" s="13" t="s">
        <v>80</v>
      </c>
      <c r="B43">
        <v>452.125</v>
      </c>
      <c r="C43">
        <v>540.16923076923104</v>
      </c>
      <c r="D43">
        <v>665.13513513513499</v>
      </c>
      <c r="E43">
        <v>541.69354838709705</v>
      </c>
      <c r="F43">
        <v>587.82142857142901</v>
      </c>
      <c r="G43">
        <v>575.75362318840598</v>
      </c>
      <c r="H43">
        <v>593.76744186046506</v>
      </c>
      <c r="O43" s="8" t="s">
        <v>84</v>
      </c>
      <c r="P43" cm="1">
        <f t="array" ref="P43:V43">B43:H43-B44:H44</f>
        <v>6.9166666666670267</v>
      </c>
      <c r="Q43">
        <v>-9.3230769230769965</v>
      </c>
      <c r="R43">
        <v>28.268468468467972</v>
      </c>
      <c r="S43">
        <v>-19.214143920594893</v>
      </c>
      <c r="T43">
        <v>35.607142857143003</v>
      </c>
      <c r="U43">
        <v>-10.649361886221072</v>
      </c>
      <c r="V43">
        <v>44.390083369899003</v>
      </c>
    </row>
    <row r="44" spans="1:22" x14ac:dyDescent="0.3">
      <c r="A44" s="13" t="s">
        <v>81</v>
      </c>
      <c r="B44">
        <v>445.20833333333297</v>
      </c>
      <c r="C44">
        <v>549.49230769230803</v>
      </c>
      <c r="D44">
        <v>636.86666666666702</v>
      </c>
      <c r="E44">
        <v>560.90769230769195</v>
      </c>
      <c r="F44">
        <v>552.21428571428601</v>
      </c>
      <c r="G44">
        <v>586.40298507462705</v>
      </c>
      <c r="H44">
        <v>549.37735849056605</v>
      </c>
      <c r="O44" s="8" t="s">
        <v>86</v>
      </c>
      <c r="P44">
        <f>AVERAGE(P43:V43)</f>
        <v>10.856539804612007</v>
      </c>
      <c r="R44" s="8" t="s">
        <v>85</v>
      </c>
      <c r="S44">
        <f>_xlfn.STDEV.S(P43:V43)</f>
        <v>25.264453006021764</v>
      </c>
      <c r="U44" s="8" t="s">
        <v>89</v>
      </c>
      <c r="V44">
        <f>P44/S44</f>
        <v>0.42971600461820242</v>
      </c>
    </row>
    <row r="45" spans="1:22" x14ac:dyDescent="0.3">
      <c r="A45" s="12" t="s">
        <v>82</v>
      </c>
    </row>
    <row r="46" spans="1:22" x14ac:dyDescent="0.3">
      <c r="A46" s="13" t="s">
        <v>80</v>
      </c>
      <c r="B46">
        <v>0.13888888888888901</v>
      </c>
      <c r="C46">
        <v>0.194444444444444</v>
      </c>
      <c r="D46">
        <v>0.25</v>
      </c>
      <c r="E46">
        <v>0.41666666666666702</v>
      </c>
      <c r="F46">
        <v>2.7777777777777801E-2</v>
      </c>
      <c r="G46">
        <v>0.27777777777777801</v>
      </c>
      <c r="H46">
        <v>0.16666666666666699</v>
      </c>
      <c r="O46" s="8" t="s">
        <v>90</v>
      </c>
      <c r="P46" cm="1">
        <f t="array" ref="P46:V46">B46:H46-B47:H47</f>
        <v>8.3333333333333398E-2</v>
      </c>
      <c r="Q46">
        <v>8.333333333333301E-2</v>
      </c>
      <c r="R46">
        <v>0.10294117647058801</v>
      </c>
      <c r="S46">
        <v>-2.4509803921567985E-2</v>
      </c>
      <c r="T46">
        <v>-5.5555555555555497E-2</v>
      </c>
      <c r="U46">
        <v>0.16666666666666702</v>
      </c>
      <c r="V46">
        <v>0</v>
      </c>
    </row>
    <row r="47" spans="1:22" x14ac:dyDescent="0.3">
      <c r="A47" s="13" t="s">
        <v>81</v>
      </c>
      <c r="B47">
        <v>5.5555555555555601E-2</v>
      </c>
      <c r="C47">
        <v>0.11111111111111099</v>
      </c>
      <c r="D47">
        <v>0.14705882352941199</v>
      </c>
      <c r="E47">
        <v>0.441176470588235</v>
      </c>
      <c r="F47">
        <v>8.3333333333333301E-2</v>
      </c>
      <c r="G47">
        <v>0.11111111111111099</v>
      </c>
      <c r="H47">
        <v>0.16666666666666699</v>
      </c>
      <c r="O47" s="8" t="s">
        <v>86</v>
      </c>
      <c r="P47">
        <f>AVERAGE(P46:V46)</f>
        <v>5.0887021475256845E-2</v>
      </c>
      <c r="R47" s="8" t="s">
        <v>85</v>
      </c>
      <c r="S47">
        <f>_xlfn.STDEV.S(P46:V46)</f>
        <v>7.9398026884397302E-2</v>
      </c>
      <c r="U47" s="8" t="s">
        <v>91</v>
      </c>
      <c r="V47">
        <f>P47/S47</f>
        <v>0.64091040384854669</v>
      </c>
    </row>
    <row r="49" spans="1:22" x14ac:dyDescent="0.3">
      <c r="A49" s="8" t="s">
        <v>71</v>
      </c>
      <c r="B49">
        <v>25</v>
      </c>
      <c r="C49">
        <v>26</v>
      </c>
      <c r="D49">
        <v>34</v>
      </c>
      <c r="E49">
        <v>61</v>
      </c>
      <c r="O49" s="8" t="s">
        <v>83</v>
      </c>
    </row>
    <row r="50" spans="1:22" x14ac:dyDescent="0.3">
      <c r="A50" s="12" t="s">
        <v>79</v>
      </c>
    </row>
    <row r="51" spans="1:22" x14ac:dyDescent="0.3">
      <c r="A51" s="13" t="s">
        <v>80</v>
      </c>
      <c r="B51">
        <v>540.16923076923104</v>
      </c>
      <c r="C51">
        <v>665.13513513513499</v>
      </c>
      <c r="D51">
        <v>541.69354838709705</v>
      </c>
      <c r="E51">
        <v>593.76744186046506</v>
      </c>
      <c r="O51" s="8" t="s">
        <v>84</v>
      </c>
      <c r="P51" cm="1">
        <f t="array" ref="P51:S51">B51:E51-B52:E52</f>
        <v>-9.3230769230769965</v>
      </c>
      <c r="Q51">
        <v>28.268468468467972</v>
      </c>
      <c r="R51">
        <v>-19.214143920594893</v>
      </c>
      <c r="S51">
        <v>44.390083369899003</v>
      </c>
    </row>
    <row r="52" spans="1:22" x14ac:dyDescent="0.3">
      <c r="A52" s="13" t="s">
        <v>81</v>
      </c>
      <c r="B52">
        <v>549.49230769230803</v>
      </c>
      <c r="C52">
        <v>636.86666666666702</v>
      </c>
      <c r="D52">
        <v>560.90769230769195</v>
      </c>
      <c r="E52">
        <v>549.37735849056605</v>
      </c>
      <c r="O52" s="8" t="s">
        <v>86</v>
      </c>
      <c r="P52">
        <f>AVERAGE(P51:S51)</f>
        <v>11.030332748673771</v>
      </c>
      <c r="R52" s="8" t="s">
        <v>85</v>
      </c>
      <c r="S52">
        <f>_xlfn.STDEV.S(P51:S51)</f>
        <v>30.21597777594075</v>
      </c>
      <c r="U52" s="8" t="s">
        <v>89</v>
      </c>
      <c r="V52">
        <f>P52/S52</f>
        <v>0.36504967108681796</v>
      </c>
    </row>
    <row r="53" spans="1:22" x14ac:dyDescent="0.3">
      <c r="A53" s="12" t="s">
        <v>82</v>
      </c>
    </row>
    <row r="54" spans="1:22" x14ac:dyDescent="0.3">
      <c r="A54" s="13" t="s">
        <v>80</v>
      </c>
      <c r="B54">
        <v>0.194444444444444</v>
      </c>
      <c r="C54">
        <v>0.25</v>
      </c>
      <c r="D54">
        <v>0.41666666666666702</v>
      </c>
      <c r="E54">
        <v>0.16666666666666699</v>
      </c>
      <c r="O54" s="8" t="s">
        <v>90</v>
      </c>
      <c r="P54" cm="1">
        <f t="array" ref="P54:S54">B54:E54-B55:E55</f>
        <v>8.333333333333301E-2</v>
      </c>
      <c r="Q54">
        <v>0.10294117647058801</v>
      </c>
      <c r="R54">
        <v>-2.4509803921567985E-2</v>
      </c>
      <c r="S54">
        <v>0</v>
      </c>
    </row>
    <row r="55" spans="1:22" x14ac:dyDescent="0.3">
      <c r="A55" s="13" t="s">
        <v>81</v>
      </c>
      <c r="B55">
        <v>0.11111111111111099</v>
      </c>
      <c r="C55">
        <v>0.14705882352941199</v>
      </c>
      <c r="D55">
        <v>0.441176470588235</v>
      </c>
      <c r="E55">
        <v>0.16666666666666699</v>
      </c>
      <c r="O55" s="8" t="s">
        <v>86</v>
      </c>
      <c r="P55">
        <f>AVERAGE(P54:S54)</f>
        <v>4.0441176470588258E-2</v>
      </c>
      <c r="R55" s="8" t="s">
        <v>85</v>
      </c>
      <c r="S55">
        <f>_xlfn.STDEV.S(P54:S54)</f>
        <v>6.218281040224808E-2</v>
      </c>
      <c r="U55" s="8" t="s">
        <v>91</v>
      </c>
      <c r="V55">
        <f>P55/S55</f>
        <v>0.65035941941160957</v>
      </c>
    </row>
    <row r="57" spans="1:22" x14ac:dyDescent="0.3">
      <c r="A57" s="8" t="s">
        <v>72</v>
      </c>
      <c r="B57">
        <v>23</v>
      </c>
      <c r="C57">
        <v>35</v>
      </c>
      <c r="D57">
        <v>44</v>
      </c>
      <c r="E57">
        <v>32</v>
      </c>
      <c r="O57" s="8" t="s">
        <v>83</v>
      </c>
    </row>
    <row r="58" spans="1:22" x14ac:dyDescent="0.3">
      <c r="A58" s="12" t="s">
        <v>79</v>
      </c>
    </row>
    <row r="59" spans="1:22" x14ac:dyDescent="0.3">
      <c r="A59" s="13" t="s">
        <v>80</v>
      </c>
      <c r="B59">
        <v>452.125</v>
      </c>
      <c r="C59">
        <v>587.82142857142901</v>
      </c>
      <c r="D59">
        <v>575.75362318840598</v>
      </c>
      <c r="E59">
        <v>577.41025641025703</v>
      </c>
      <c r="O59" s="8" t="s">
        <v>84</v>
      </c>
      <c r="P59" cm="1">
        <f t="array" ref="P59:S59">B59:E59-B60:E60</f>
        <v>6.9166666666670267</v>
      </c>
      <c r="Q59">
        <v>35.607142857143003</v>
      </c>
      <c r="R59">
        <v>-10.649361886221072</v>
      </c>
      <c r="S59">
        <v>68.410256410257034</v>
      </c>
    </row>
    <row r="60" spans="1:22" x14ac:dyDescent="0.3">
      <c r="A60" s="13" t="s">
        <v>81</v>
      </c>
      <c r="B60">
        <v>445.20833333333297</v>
      </c>
      <c r="C60">
        <v>552.21428571428601</v>
      </c>
      <c r="D60">
        <v>586.40298507462705</v>
      </c>
      <c r="E60">
        <v>509</v>
      </c>
      <c r="O60" s="8" t="s">
        <v>86</v>
      </c>
      <c r="P60">
        <f>AVERAGE(P59:S59)</f>
        <v>25.071176011961498</v>
      </c>
      <c r="R60" s="8" t="s">
        <v>85</v>
      </c>
      <c r="S60">
        <f>_xlfn.STDEV.S(P59:S59)</f>
        <v>34.616111491792225</v>
      </c>
      <c r="U60" s="8" t="s">
        <v>89</v>
      </c>
      <c r="V60">
        <f>P60/S60</f>
        <v>0.72426320957240065</v>
      </c>
    </row>
    <row r="61" spans="1:22" x14ac:dyDescent="0.3">
      <c r="A61" s="12" t="s">
        <v>82</v>
      </c>
    </row>
    <row r="62" spans="1:22" x14ac:dyDescent="0.3">
      <c r="A62" s="13" t="s">
        <v>80</v>
      </c>
      <c r="B62">
        <v>0.13888888888888901</v>
      </c>
      <c r="C62">
        <v>2.7777777777777801E-2</v>
      </c>
      <c r="D62">
        <v>0.27777777777777801</v>
      </c>
      <c r="E62">
        <v>0.37037037037037002</v>
      </c>
      <c r="O62" s="8" t="s">
        <v>90</v>
      </c>
      <c r="P62" cm="1">
        <f t="array" ref="P62:S62">B62:E62-B63:E63</f>
        <v>8.3333333333333398E-2</v>
      </c>
      <c r="Q62">
        <v>-5.5555555555555497E-2</v>
      </c>
      <c r="R62">
        <v>0.16666666666666702</v>
      </c>
      <c r="S62">
        <v>-0.28180354267310803</v>
      </c>
    </row>
    <row r="63" spans="1:22" x14ac:dyDescent="0.3">
      <c r="A63" s="13" t="s">
        <v>81</v>
      </c>
      <c r="B63">
        <v>5.5555555555555601E-2</v>
      </c>
      <c r="C63">
        <v>8.3333333333333301E-2</v>
      </c>
      <c r="D63">
        <v>0.11111111111111099</v>
      </c>
      <c r="E63">
        <v>0.65217391304347805</v>
      </c>
      <c r="O63" s="8" t="s">
        <v>86</v>
      </c>
      <c r="P63">
        <f>AVERAGE(P62:S62)</f>
        <v>-2.1839774557165778E-2</v>
      </c>
      <c r="R63" s="8" t="s">
        <v>85</v>
      </c>
      <c r="S63">
        <f>_xlfn.STDEV.S(P62:S62)</f>
        <v>0.19605609369734953</v>
      </c>
      <c r="U63" s="8" t="s">
        <v>91</v>
      </c>
      <c r="V63">
        <f>P63/S63</f>
        <v>-0.11139554066031578</v>
      </c>
    </row>
    <row r="65" spans="1:22" x14ac:dyDescent="0.3">
      <c r="A65" s="8" t="s">
        <v>99</v>
      </c>
      <c r="B65">
        <v>31</v>
      </c>
      <c r="C65">
        <v>45</v>
      </c>
      <c r="D65">
        <v>47</v>
      </c>
      <c r="O65" s="8" t="s">
        <v>83</v>
      </c>
    </row>
    <row r="66" spans="1:22" x14ac:dyDescent="0.3">
      <c r="A66" s="12" t="s">
        <v>79</v>
      </c>
    </row>
    <row r="67" spans="1:22" x14ac:dyDescent="0.3">
      <c r="A67" s="13" t="s">
        <v>80</v>
      </c>
      <c r="B67">
        <v>470.819444444444</v>
      </c>
      <c r="C67">
        <v>438.75</v>
      </c>
      <c r="D67">
        <v>364.14084507042298</v>
      </c>
      <c r="O67" s="8" t="s">
        <v>84</v>
      </c>
      <c r="P67" cm="1">
        <f t="array" ref="P67:R67">B67:D67-B68:D68</f>
        <v>-11.455917874397016</v>
      </c>
      <c r="Q67">
        <v>-20.555555555555998</v>
      </c>
      <c r="R67">
        <v>22.18251173709001</v>
      </c>
    </row>
    <row r="68" spans="1:22" x14ac:dyDescent="0.3">
      <c r="A68" s="13" t="s">
        <v>81</v>
      </c>
      <c r="B68">
        <v>482.27536231884102</v>
      </c>
      <c r="C68">
        <v>459.305555555556</v>
      </c>
      <c r="D68">
        <v>341.95833333333297</v>
      </c>
      <c r="O68" s="8" t="s">
        <v>86</v>
      </c>
      <c r="P68">
        <f>AVERAGE(P67:S67)</f>
        <v>-3.2763205642876678</v>
      </c>
      <c r="R68" s="8" t="s">
        <v>85</v>
      </c>
      <c r="S68">
        <f>_xlfn.STDEV.S(P67:S67)</f>
        <v>22.51255112363647</v>
      </c>
      <c r="U68" s="8" t="s">
        <v>89</v>
      </c>
      <c r="V68">
        <f>P68/S68</f>
        <v>-0.14553306492429371</v>
      </c>
    </row>
    <row r="69" spans="1:22" x14ac:dyDescent="0.3">
      <c r="A69" s="12" t="s">
        <v>82</v>
      </c>
    </row>
    <row r="70" spans="1:22" x14ac:dyDescent="0.3">
      <c r="A70" s="13" t="s">
        <v>80</v>
      </c>
      <c r="B70">
        <v>0</v>
      </c>
      <c r="C70">
        <v>0.16666666666666699</v>
      </c>
      <c r="D70">
        <v>0.47222222222222199</v>
      </c>
      <c r="O70" s="8" t="s">
        <v>90</v>
      </c>
      <c r="P70" cm="1">
        <f t="array" ref="P70:R70">B70:D70-B71:D71</f>
        <v>-0.13888888888888901</v>
      </c>
      <c r="Q70">
        <v>5.5555555555555997E-2</v>
      </c>
      <c r="R70">
        <v>-0.13888888888888906</v>
      </c>
    </row>
    <row r="71" spans="1:22" x14ac:dyDescent="0.3">
      <c r="A71" s="13" t="s">
        <v>81</v>
      </c>
      <c r="B71">
        <v>0.13888888888888901</v>
      </c>
      <c r="C71">
        <v>0.11111111111111099</v>
      </c>
      <c r="D71">
        <v>0.61111111111111105</v>
      </c>
      <c r="O71" s="8" t="s">
        <v>86</v>
      </c>
      <c r="P71">
        <f>AVERAGE(P70:S70)</f>
        <v>-7.4074074074074028E-2</v>
      </c>
      <c r="R71" s="8" t="s">
        <v>85</v>
      </c>
      <c r="S71">
        <f>_xlfn.STDEV.S(P70:S70)</f>
        <v>0.11226255234242757</v>
      </c>
      <c r="U71" s="8" t="s">
        <v>91</v>
      </c>
      <c r="V71">
        <f>P71/S71</f>
        <v>-0.65982887907385557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BF4A-E338-4EE2-B83C-95587ABB6610}">
  <dimension ref="A1:L97"/>
  <sheetViews>
    <sheetView showGridLines="0" topLeftCell="G78" zoomScaleNormal="100" workbookViewId="0">
      <selection activeCell="L12" sqref="L12"/>
    </sheetView>
  </sheetViews>
  <sheetFormatPr defaultRowHeight="14.4" x14ac:dyDescent="0.3"/>
  <cols>
    <col min="1" max="1" width="10.5546875" style="8" bestFit="1" customWidth="1"/>
    <col min="2" max="2" width="8.88671875" style="17"/>
    <col min="3" max="3" width="13.33203125" style="18" bestFit="1" customWidth="1"/>
    <col min="4" max="4" width="8.109375" bestFit="1" customWidth="1"/>
    <col min="5" max="5" width="7" bestFit="1" customWidth="1"/>
    <col min="6" max="6" width="8.88671875" style="16"/>
    <col min="9" max="10" width="8.88671875" style="16"/>
    <col min="11" max="11" width="10.44140625" style="16" bestFit="1" customWidth="1"/>
    <col min="12" max="12" width="10.44140625" bestFit="1" customWidth="1"/>
  </cols>
  <sheetData>
    <row r="1" spans="1:12" x14ac:dyDescent="0.3">
      <c r="A1" s="8" t="s">
        <v>102</v>
      </c>
    </row>
    <row r="2" spans="1:12" ht="15" thickBot="1" x14ac:dyDescent="0.35">
      <c r="K2" s="28" t="s">
        <v>117</v>
      </c>
      <c r="L2" s="29" t="s">
        <v>118</v>
      </c>
    </row>
    <row r="3" spans="1:12" x14ac:dyDescent="0.3">
      <c r="A3" s="21" t="s">
        <v>110</v>
      </c>
      <c r="B3" s="22" t="s">
        <v>104</v>
      </c>
      <c r="C3" s="23" t="s">
        <v>100</v>
      </c>
      <c r="E3" t="s">
        <v>104</v>
      </c>
      <c r="F3" s="16" t="s">
        <v>100</v>
      </c>
      <c r="H3" t="s">
        <v>104</v>
      </c>
      <c r="I3" s="16" t="s">
        <v>100</v>
      </c>
      <c r="K3" s="30" t="s">
        <v>119</v>
      </c>
      <c r="L3" s="31" t="s">
        <v>121</v>
      </c>
    </row>
    <row r="4" spans="1:12" x14ac:dyDescent="0.3">
      <c r="A4" s="24"/>
      <c r="B4" s="19" t="s">
        <v>103</v>
      </c>
      <c r="C4" s="25" t="s">
        <v>101</v>
      </c>
      <c r="E4" t="s">
        <v>103</v>
      </c>
      <c r="F4" s="16" t="s">
        <v>108</v>
      </c>
      <c r="H4" t="s">
        <v>103</v>
      </c>
      <c r="I4" s="16" t="s">
        <v>109</v>
      </c>
      <c r="K4" s="32" t="s">
        <v>120</v>
      </c>
      <c r="L4" s="33" t="s">
        <v>122</v>
      </c>
    </row>
    <row r="5" spans="1:12" x14ac:dyDescent="0.3">
      <c r="A5" s="24"/>
      <c r="B5" s="19" t="s">
        <v>105</v>
      </c>
      <c r="C5" s="25">
        <v>1.1486000000000001</v>
      </c>
      <c r="E5" t="s">
        <v>105</v>
      </c>
      <c r="F5" s="16">
        <v>1.1486000000000001</v>
      </c>
      <c r="H5" t="s">
        <v>105</v>
      </c>
      <c r="I5" s="16">
        <v>1.1486000000000001</v>
      </c>
      <c r="L5" s="16"/>
    </row>
    <row r="6" spans="1:12" x14ac:dyDescent="0.3">
      <c r="A6" s="24"/>
      <c r="B6" s="19" t="s">
        <v>106</v>
      </c>
      <c r="C6" s="25">
        <v>0.27510000000000001</v>
      </c>
      <c r="E6" t="s">
        <v>106</v>
      </c>
      <c r="F6" s="16">
        <v>0.13750000000000001</v>
      </c>
      <c r="H6" t="s">
        <v>106</v>
      </c>
      <c r="I6" s="16">
        <v>0.86250000000000004</v>
      </c>
    </row>
    <row r="7" spans="1:12" ht="15" thickBot="1" x14ac:dyDescent="0.35">
      <c r="A7" s="26"/>
      <c r="B7" s="20" t="s">
        <v>107</v>
      </c>
      <c r="C7" s="27">
        <v>0</v>
      </c>
      <c r="E7" t="s">
        <v>107</v>
      </c>
      <c r="F7" s="16">
        <v>0</v>
      </c>
      <c r="H7" t="s">
        <v>107</v>
      </c>
      <c r="I7" s="16">
        <v>0</v>
      </c>
    </row>
    <row r="8" spans="1:12" ht="15" thickBot="1" x14ac:dyDescent="0.35"/>
    <row r="9" spans="1:12" x14ac:dyDescent="0.3">
      <c r="A9" s="21" t="s">
        <v>111</v>
      </c>
      <c r="B9" s="22" t="s">
        <v>104</v>
      </c>
      <c r="C9" s="23" t="s">
        <v>100</v>
      </c>
      <c r="E9" t="s">
        <v>104</v>
      </c>
      <c r="F9" s="16" t="s">
        <v>100</v>
      </c>
      <c r="H9" t="s">
        <v>104</v>
      </c>
      <c r="I9" s="16" t="s">
        <v>100</v>
      </c>
    </row>
    <row r="10" spans="1:12" x14ac:dyDescent="0.3">
      <c r="A10" s="24"/>
      <c r="B10" s="19" t="s">
        <v>103</v>
      </c>
      <c r="C10" s="25" t="s">
        <v>101</v>
      </c>
      <c r="E10" t="s">
        <v>103</v>
      </c>
      <c r="F10" s="16" t="s">
        <v>108</v>
      </c>
      <c r="H10" t="s">
        <v>103</v>
      </c>
      <c r="I10" s="16" t="s">
        <v>109</v>
      </c>
    </row>
    <row r="11" spans="1:12" x14ac:dyDescent="0.3">
      <c r="A11" s="24"/>
      <c r="B11" s="19" t="s">
        <v>105</v>
      </c>
      <c r="C11" s="25">
        <v>-0.27350000000000002</v>
      </c>
      <c r="E11" t="s">
        <v>105</v>
      </c>
      <c r="F11" s="16">
        <v>-0.27350000000000002</v>
      </c>
      <c r="H11" t="s">
        <v>105</v>
      </c>
      <c r="I11" s="16">
        <v>-0.27350000000000002</v>
      </c>
    </row>
    <row r="12" spans="1:12" x14ac:dyDescent="0.3">
      <c r="A12" s="24"/>
      <c r="B12" s="19" t="s">
        <v>106</v>
      </c>
      <c r="C12" s="25">
        <v>0.78949999999999998</v>
      </c>
      <c r="E12" t="s">
        <v>106</v>
      </c>
      <c r="F12" s="16">
        <v>0.60519999999999996</v>
      </c>
      <c r="H12" t="s">
        <v>106</v>
      </c>
      <c r="I12" s="16">
        <v>0.39479999999999998</v>
      </c>
    </row>
    <row r="13" spans="1:12" ht="15" thickBot="1" x14ac:dyDescent="0.35">
      <c r="A13" s="26"/>
      <c r="B13" s="20" t="s">
        <v>107</v>
      </c>
      <c r="C13" s="27">
        <v>0</v>
      </c>
      <c r="E13" t="s">
        <v>107</v>
      </c>
      <c r="F13" s="16">
        <v>0</v>
      </c>
      <c r="H13" t="s">
        <v>107</v>
      </c>
      <c r="I13" s="16">
        <v>0</v>
      </c>
    </row>
    <row r="14" spans="1:12" ht="15" thickBot="1" x14ac:dyDescent="0.35"/>
    <row r="15" spans="1:12" x14ac:dyDescent="0.3">
      <c r="A15" s="21" t="s">
        <v>110</v>
      </c>
      <c r="B15" s="22" t="s">
        <v>104</v>
      </c>
      <c r="C15" s="23" t="s">
        <v>70</v>
      </c>
      <c r="E15" t="s">
        <v>104</v>
      </c>
      <c r="F15" s="16" t="s">
        <v>70</v>
      </c>
      <c r="H15" t="s">
        <v>104</v>
      </c>
      <c r="I15" s="16" t="s">
        <v>70</v>
      </c>
      <c r="K15" s="28" t="s">
        <v>117</v>
      </c>
      <c r="L15" s="29" t="s">
        <v>118</v>
      </c>
    </row>
    <row r="16" spans="1:12" x14ac:dyDescent="0.3">
      <c r="A16" s="24"/>
      <c r="B16" s="19" t="s">
        <v>103</v>
      </c>
      <c r="C16" s="25" t="s">
        <v>101</v>
      </c>
      <c r="E16" t="s">
        <v>103</v>
      </c>
      <c r="F16" s="16" t="s">
        <v>108</v>
      </c>
      <c r="H16" t="s">
        <v>103</v>
      </c>
      <c r="I16" s="16" t="s">
        <v>109</v>
      </c>
      <c r="K16" s="30" t="s">
        <v>123</v>
      </c>
      <c r="L16" s="31" t="s">
        <v>125</v>
      </c>
    </row>
    <row r="17" spans="1:12" x14ac:dyDescent="0.3">
      <c r="A17" s="24"/>
      <c r="B17" s="19" t="s">
        <v>105</v>
      </c>
      <c r="C17" s="25">
        <v>0.73009999999999997</v>
      </c>
      <c r="E17" t="s">
        <v>105</v>
      </c>
      <c r="F17" s="16">
        <v>0.73009999999999997</v>
      </c>
      <c r="H17" t="s">
        <v>105</v>
      </c>
      <c r="I17" s="16">
        <v>0.73009999999999997</v>
      </c>
      <c r="K17" s="32" t="s">
        <v>124</v>
      </c>
      <c r="L17" s="33" t="s">
        <v>126</v>
      </c>
    </row>
    <row r="18" spans="1:12" x14ac:dyDescent="0.3">
      <c r="A18" s="24"/>
      <c r="B18" s="19" t="s">
        <v>106</v>
      </c>
      <c r="C18" s="25">
        <v>0.51819999999999999</v>
      </c>
      <c r="E18" t="s">
        <v>106</v>
      </c>
      <c r="F18" s="16">
        <v>0.2591</v>
      </c>
      <c r="H18" t="s">
        <v>106</v>
      </c>
      <c r="I18" s="16">
        <v>0.7409</v>
      </c>
      <c r="L18" s="16"/>
    </row>
    <row r="19" spans="1:12" ht="15" thickBot="1" x14ac:dyDescent="0.35">
      <c r="A19" s="26"/>
      <c r="B19" s="20" t="s">
        <v>107</v>
      </c>
      <c r="C19" s="27">
        <v>0</v>
      </c>
      <c r="E19" t="s">
        <v>107</v>
      </c>
      <c r="F19" s="16">
        <v>0</v>
      </c>
      <c r="H19" t="s">
        <v>107</v>
      </c>
      <c r="I19" s="16">
        <v>0</v>
      </c>
    </row>
    <row r="20" spans="1:12" ht="15" thickBot="1" x14ac:dyDescent="0.35"/>
    <row r="21" spans="1:12" x14ac:dyDescent="0.3">
      <c r="A21" s="21" t="s">
        <v>111</v>
      </c>
      <c r="B21" s="22" t="s">
        <v>104</v>
      </c>
      <c r="C21" s="23" t="s">
        <v>70</v>
      </c>
      <c r="E21" t="s">
        <v>104</v>
      </c>
      <c r="F21" s="16" t="s">
        <v>70</v>
      </c>
      <c r="H21" t="s">
        <v>104</v>
      </c>
      <c r="I21" s="16" t="s">
        <v>70</v>
      </c>
    </row>
    <row r="22" spans="1:12" x14ac:dyDescent="0.3">
      <c r="A22" s="24"/>
      <c r="B22" s="19" t="s">
        <v>103</v>
      </c>
      <c r="C22" s="25" t="s">
        <v>101</v>
      </c>
      <c r="E22" t="s">
        <v>103</v>
      </c>
      <c r="F22" s="16" t="s">
        <v>108</v>
      </c>
      <c r="H22" t="s">
        <v>103</v>
      </c>
      <c r="I22" s="16" t="s">
        <v>109</v>
      </c>
    </row>
    <row r="23" spans="1:12" x14ac:dyDescent="0.3">
      <c r="A23" s="24"/>
      <c r="B23" s="19" t="s">
        <v>105</v>
      </c>
      <c r="C23" s="25">
        <v>1.3007</v>
      </c>
      <c r="E23" t="s">
        <v>105</v>
      </c>
      <c r="F23" s="16">
        <v>1.3007</v>
      </c>
      <c r="H23" t="s">
        <v>105</v>
      </c>
      <c r="I23" s="16">
        <v>1.3007</v>
      </c>
    </row>
    <row r="24" spans="1:12" x14ac:dyDescent="0.3">
      <c r="A24" s="24"/>
      <c r="B24" s="19" t="s">
        <v>106</v>
      </c>
      <c r="C24" s="25">
        <v>0.2843</v>
      </c>
      <c r="E24" t="s">
        <v>106</v>
      </c>
      <c r="F24" s="16">
        <v>0.1421</v>
      </c>
      <c r="H24" t="s">
        <v>106</v>
      </c>
      <c r="I24" s="16">
        <v>0.8579</v>
      </c>
    </row>
    <row r="25" spans="1:12" ht="15" thickBot="1" x14ac:dyDescent="0.35">
      <c r="A25" s="26"/>
      <c r="B25" s="20" t="s">
        <v>107</v>
      </c>
      <c r="C25" s="27">
        <v>0</v>
      </c>
      <c r="E25" t="s">
        <v>107</v>
      </c>
      <c r="F25" s="16">
        <v>0</v>
      </c>
      <c r="H25" t="s">
        <v>107</v>
      </c>
      <c r="I25" s="16">
        <v>0</v>
      </c>
    </row>
    <row r="26" spans="1:12" ht="15" thickBot="1" x14ac:dyDescent="0.35"/>
    <row r="27" spans="1:12" x14ac:dyDescent="0.3">
      <c r="A27" s="21" t="s">
        <v>110</v>
      </c>
      <c r="B27" s="22" t="s">
        <v>104</v>
      </c>
      <c r="C27" s="23" t="s">
        <v>69</v>
      </c>
      <c r="E27" t="s">
        <v>104</v>
      </c>
      <c r="F27" s="16" t="s">
        <v>69</v>
      </c>
      <c r="H27" t="s">
        <v>104</v>
      </c>
      <c r="I27" s="16" t="s">
        <v>69</v>
      </c>
      <c r="K27" s="28" t="s">
        <v>117</v>
      </c>
      <c r="L27" s="29" t="s">
        <v>118</v>
      </c>
    </row>
    <row r="28" spans="1:12" x14ac:dyDescent="0.3">
      <c r="A28" s="24"/>
      <c r="B28" s="19" t="s">
        <v>103</v>
      </c>
      <c r="C28" s="25" t="s">
        <v>101</v>
      </c>
      <c r="E28" t="s">
        <v>103</v>
      </c>
      <c r="F28" s="16" t="s">
        <v>108</v>
      </c>
      <c r="H28" t="s">
        <v>103</v>
      </c>
      <c r="I28" s="16" t="s">
        <v>109</v>
      </c>
      <c r="K28" s="30" t="s">
        <v>127</v>
      </c>
      <c r="L28" s="31" t="s">
        <v>129</v>
      </c>
    </row>
    <row r="29" spans="1:12" x14ac:dyDescent="0.3">
      <c r="A29" s="24"/>
      <c r="B29" s="19" t="s">
        <v>105</v>
      </c>
      <c r="C29" s="25">
        <v>1.0824</v>
      </c>
      <c r="E29" t="s">
        <v>105</v>
      </c>
      <c r="F29" s="16">
        <v>1.0824</v>
      </c>
      <c r="H29" t="s">
        <v>105</v>
      </c>
      <c r="I29" s="16">
        <v>1.0824</v>
      </c>
      <c r="K29" s="32" t="s">
        <v>128</v>
      </c>
      <c r="L29" s="33" t="s">
        <v>130</v>
      </c>
    </row>
    <row r="30" spans="1:12" x14ac:dyDescent="0.3">
      <c r="A30" s="24"/>
      <c r="B30" s="19" t="s">
        <v>106</v>
      </c>
      <c r="C30" s="25">
        <v>0.3206</v>
      </c>
      <c r="E30" t="s">
        <v>106</v>
      </c>
      <c r="F30" s="16">
        <v>0.1603</v>
      </c>
      <c r="H30" t="s">
        <v>106</v>
      </c>
      <c r="I30" s="16">
        <v>0.8397</v>
      </c>
      <c r="L30" s="16"/>
    </row>
    <row r="31" spans="1:12" ht="15" thickBot="1" x14ac:dyDescent="0.35">
      <c r="A31" s="26"/>
      <c r="B31" s="20" t="s">
        <v>107</v>
      </c>
      <c r="C31" s="27">
        <v>0</v>
      </c>
      <c r="E31" t="s">
        <v>107</v>
      </c>
      <c r="F31" s="16">
        <v>0</v>
      </c>
      <c r="H31" t="s">
        <v>107</v>
      </c>
      <c r="I31" s="16">
        <v>0</v>
      </c>
    </row>
    <row r="32" spans="1:12" ht="15" thickBot="1" x14ac:dyDescent="0.35"/>
    <row r="33" spans="1:12" x14ac:dyDescent="0.3">
      <c r="A33" s="21" t="s">
        <v>111</v>
      </c>
      <c r="B33" s="22" t="s">
        <v>104</v>
      </c>
      <c r="C33" s="23" t="s">
        <v>69</v>
      </c>
      <c r="E33" t="s">
        <v>104</v>
      </c>
      <c r="F33" s="16" t="s">
        <v>69</v>
      </c>
      <c r="H33" t="s">
        <v>104</v>
      </c>
      <c r="I33" s="16" t="s">
        <v>69</v>
      </c>
    </row>
    <row r="34" spans="1:12" x14ac:dyDescent="0.3">
      <c r="A34" s="24"/>
      <c r="B34" s="19" t="s">
        <v>103</v>
      </c>
      <c r="C34" s="25" t="s">
        <v>101</v>
      </c>
      <c r="E34" t="s">
        <v>103</v>
      </c>
      <c r="F34" s="16" t="s">
        <v>108</v>
      </c>
      <c r="H34" t="s">
        <v>103</v>
      </c>
      <c r="I34" s="16" t="s">
        <v>109</v>
      </c>
    </row>
    <row r="35" spans="1:12" x14ac:dyDescent="0.3">
      <c r="A35" s="24"/>
      <c r="B35" s="19" t="s">
        <v>105</v>
      </c>
      <c r="C35" s="25">
        <v>-0.75219999999999998</v>
      </c>
      <c r="E35" t="s">
        <v>105</v>
      </c>
      <c r="F35" s="16">
        <v>-0.75219999999999998</v>
      </c>
      <c r="H35" t="s">
        <v>105</v>
      </c>
      <c r="I35" s="16">
        <v>-0.75219999999999998</v>
      </c>
    </row>
    <row r="36" spans="1:12" x14ac:dyDescent="0.3">
      <c r="A36" s="24"/>
      <c r="B36" s="19" t="s">
        <v>106</v>
      </c>
      <c r="C36" s="25">
        <v>0.48039999999999999</v>
      </c>
      <c r="E36" t="s">
        <v>106</v>
      </c>
      <c r="F36" s="16">
        <v>0.75980000000000003</v>
      </c>
      <c r="H36" t="s">
        <v>106</v>
      </c>
      <c r="I36" s="16">
        <v>0.2402</v>
      </c>
    </row>
    <row r="37" spans="1:12" ht="15" thickBot="1" x14ac:dyDescent="0.35">
      <c r="A37" s="26"/>
      <c r="B37" s="20" t="s">
        <v>107</v>
      </c>
      <c r="C37" s="27">
        <v>0</v>
      </c>
      <c r="E37" t="s">
        <v>107</v>
      </c>
      <c r="F37" s="16">
        <v>0</v>
      </c>
      <c r="H37" t="s">
        <v>107</v>
      </c>
      <c r="I37" s="16">
        <v>0</v>
      </c>
    </row>
    <row r="38" spans="1:12" ht="15" thickBot="1" x14ac:dyDescent="0.35"/>
    <row r="39" spans="1:12" x14ac:dyDescent="0.3">
      <c r="A39" s="21" t="s">
        <v>110</v>
      </c>
      <c r="B39" s="22" t="s">
        <v>104</v>
      </c>
      <c r="C39" s="23" t="s">
        <v>0</v>
      </c>
      <c r="E39" t="s">
        <v>104</v>
      </c>
      <c r="F39" s="16" t="s">
        <v>0</v>
      </c>
      <c r="H39" t="s">
        <v>104</v>
      </c>
      <c r="I39" s="16" t="s">
        <v>0</v>
      </c>
      <c r="K39" s="28" t="s">
        <v>117</v>
      </c>
      <c r="L39" s="29" t="s">
        <v>118</v>
      </c>
    </row>
    <row r="40" spans="1:12" x14ac:dyDescent="0.3">
      <c r="A40" s="24"/>
      <c r="B40" s="19" t="s">
        <v>103</v>
      </c>
      <c r="C40" s="25" t="s">
        <v>101</v>
      </c>
      <c r="E40" t="s">
        <v>103</v>
      </c>
      <c r="F40" s="16" t="s">
        <v>108</v>
      </c>
      <c r="H40" t="s">
        <v>103</v>
      </c>
      <c r="I40" s="16" t="s">
        <v>109</v>
      </c>
      <c r="K40" s="30" t="s">
        <v>131</v>
      </c>
      <c r="L40" s="31" t="s">
        <v>133</v>
      </c>
    </row>
    <row r="41" spans="1:12" x14ac:dyDescent="0.3">
      <c r="A41" s="24"/>
      <c r="B41" s="19" t="s">
        <v>105</v>
      </c>
      <c r="C41" s="25">
        <v>-0.69140000000000001</v>
      </c>
      <c r="E41" t="s">
        <v>105</v>
      </c>
      <c r="F41" s="16">
        <v>-0.69140000000000001</v>
      </c>
      <c r="H41" t="s">
        <v>105</v>
      </c>
      <c r="I41" s="16">
        <v>-0.69140000000000001</v>
      </c>
      <c r="K41" s="32" t="s">
        <v>132</v>
      </c>
      <c r="L41" s="33" t="s">
        <v>134</v>
      </c>
    </row>
    <row r="42" spans="1:12" x14ac:dyDescent="0.3">
      <c r="A42" s="24"/>
      <c r="B42" s="19" t="s">
        <v>106</v>
      </c>
      <c r="C42" s="25">
        <v>0.53900000000000003</v>
      </c>
      <c r="E42" t="s">
        <v>106</v>
      </c>
      <c r="F42" s="16">
        <v>0.73050000000000004</v>
      </c>
      <c r="H42" t="s">
        <v>106</v>
      </c>
      <c r="I42" s="16">
        <v>0.26950000000000002</v>
      </c>
      <c r="L42" s="16"/>
    </row>
    <row r="43" spans="1:12" ht="15" thickBot="1" x14ac:dyDescent="0.35">
      <c r="A43" s="26"/>
      <c r="B43" s="20" t="s">
        <v>107</v>
      </c>
      <c r="C43" s="27">
        <v>0</v>
      </c>
      <c r="E43" t="s">
        <v>107</v>
      </c>
      <c r="F43" s="16">
        <v>0</v>
      </c>
      <c r="H43" t="s">
        <v>107</v>
      </c>
      <c r="I43" s="16">
        <v>0</v>
      </c>
      <c r="L43" s="16"/>
    </row>
    <row r="44" spans="1:12" ht="15" thickBot="1" x14ac:dyDescent="0.35"/>
    <row r="45" spans="1:12" x14ac:dyDescent="0.3">
      <c r="A45" s="21" t="s">
        <v>111</v>
      </c>
      <c r="B45" s="22" t="s">
        <v>104</v>
      </c>
      <c r="C45" s="23" t="s">
        <v>0</v>
      </c>
      <c r="E45" t="s">
        <v>104</v>
      </c>
      <c r="F45" s="16" t="s">
        <v>0</v>
      </c>
      <c r="H45" t="s">
        <v>104</v>
      </c>
      <c r="I45" s="16" t="s">
        <v>0</v>
      </c>
    </row>
    <row r="46" spans="1:12" x14ac:dyDescent="0.3">
      <c r="A46" s="24"/>
      <c r="B46" s="19" t="s">
        <v>103</v>
      </c>
      <c r="C46" s="25" t="s">
        <v>101</v>
      </c>
      <c r="E46" t="s">
        <v>103</v>
      </c>
      <c r="F46" s="16" t="s">
        <v>108</v>
      </c>
      <c r="H46" t="s">
        <v>103</v>
      </c>
      <c r="I46" s="16" t="s">
        <v>109</v>
      </c>
    </row>
    <row r="47" spans="1:12" x14ac:dyDescent="0.3">
      <c r="A47" s="24"/>
      <c r="B47" s="19" t="s">
        <v>105</v>
      </c>
      <c r="C47" s="25">
        <v>-0.92720000000000002</v>
      </c>
      <c r="E47" t="s">
        <v>105</v>
      </c>
      <c r="F47" s="16">
        <v>-0.92720000000000002</v>
      </c>
      <c r="H47" t="s">
        <v>105</v>
      </c>
      <c r="I47" s="16">
        <v>-0.92720000000000002</v>
      </c>
    </row>
    <row r="48" spans="1:12" x14ac:dyDescent="0.3">
      <c r="A48" s="24"/>
      <c r="B48" s="19" t="s">
        <v>106</v>
      </c>
      <c r="C48" s="25">
        <v>0.42220000000000002</v>
      </c>
      <c r="E48" t="s">
        <v>106</v>
      </c>
      <c r="F48" s="16">
        <v>0.78890000000000005</v>
      </c>
      <c r="H48" t="s">
        <v>106</v>
      </c>
      <c r="I48" s="16">
        <v>0.21110000000000001</v>
      </c>
    </row>
    <row r="49" spans="1:12" ht="15" thickBot="1" x14ac:dyDescent="0.35">
      <c r="A49" s="26"/>
      <c r="B49" s="20" t="s">
        <v>107</v>
      </c>
      <c r="C49" s="27">
        <v>0</v>
      </c>
      <c r="E49" t="s">
        <v>107</v>
      </c>
      <c r="F49" s="16">
        <v>0</v>
      </c>
      <c r="H49" t="s">
        <v>107</v>
      </c>
      <c r="I49" s="16">
        <v>0</v>
      </c>
    </row>
    <row r="50" spans="1:12" ht="15" thickBot="1" x14ac:dyDescent="0.35"/>
    <row r="51" spans="1:12" x14ac:dyDescent="0.3">
      <c r="A51" s="21" t="s">
        <v>110</v>
      </c>
      <c r="B51" s="22" t="s">
        <v>104</v>
      </c>
      <c r="C51" s="23" t="s">
        <v>1</v>
      </c>
      <c r="E51" t="s">
        <v>104</v>
      </c>
      <c r="F51" s="16" t="s">
        <v>1</v>
      </c>
      <c r="H51" t="s">
        <v>104</v>
      </c>
      <c r="I51" s="16" t="s">
        <v>1</v>
      </c>
      <c r="K51" s="28" t="s">
        <v>117</v>
      </c>
      <c r="L51" s="29" t="s">
        <v>118</v>
      </c>
    </row>
    <row r="52" spans="1:12" x14ac:dyDescent="0.3">
      <c r="A52" s="24"/>
      <c r="B52" s="19" t="s">
        <v>103</v>
      </c>
      <c r="C52" s="25" t="s">
        <v>101</v>
      </c>
      <c r="E52" t="s">
        <v>103</v>
      </c>
      <c r="F52" s="16" t="s">
        <v>108</v>
      </c>
      <c r="H52" t="s">
        <v>103</v>
      </c>
      <c r="I52" s="16" t="s">
        <v>109</v>
      </c>
      <c r="K52" s="30" t="s">
        <v>135</v>
      </c>
      <c r="L52" s="31" t="s">
        <v>137</v>
      </c>
    </row>
    <row r="53" spans="1:12" x14ac:dyDescent="0.3">
      <c r="A53" s="24"/>
      <c r="B53" s="19" t="s">
        <v>105</v>
      </c>
      <c r="C53" s="25">
        <v>1.6467000000000001</v>
      </c>
      <c r="E53" t="s">
        <v>105</v>
      </c>
      <c r="F53" s="16">
        <v>1.6467000000000001</v>
      </c>
      <c r="H53" t="s">
        <v>105</v>
      </c>
      <c r="I53" s="16">
        <v>1.6467000000000001</v>
      </c>
      <c r="K53" s="32" t="s">
        <v>136</v>
      </c>
      <c r="L53" s="33" t="s">
        <v>138</v>
      </c>
    </row>
    <row r="54" spans="1:12" x14ac:dyDescent="0.3">
      <c r="A54" s="24"/>
      <c r="B54" s="19" t="s">
        <v>106</v>
      </c>
      <c r="C54" s="25">
        <v>0.14360000000000001</v>
      </c>
      <c r="E54" t="s">
        <v>106</v>
      </c>
      <c r="F54" s="16">
        <v>7.1800000000000003E-2</v>
      </c>
      <c r="H54" t="s">
        <v>106</v>
      </c>
      <c r="I54" s="16">
        <v>0.92820000000000003</v>
      </c>
      <c r="L54" s="16"/>
    </row>
    <row r="55" spans="1:12" ht="15" thickBot="1" x14ac:dyDescent="0.35">
      <c r="A55" s="26"/>
      <c r="B55" s="20" t="s">
        <v>107</v>
      </c>
      <c r="C55" s="27">
        <v>0</v>
      </c>
      <c r="E55" t="s">
        <v>107</v>
      </c>
      <c r="F55" s="16">
        <v>0</v>
      </c>
      <c r="H55" t="s">
        <v>107</v>
      </c>
      <c r="I55" s="16">
        <v>0</v>
      </c>
    </row>
    <row r="56" spans="1:12" ht="15" thickBot="1" x14ac:dyDescent="0.35"/>
    <row r="57" spans="1:12" x14ac:dyDescent="0.3">
      <c r="A57" s="21" t="s">
        <v>111</v>
      </c>
      <c r="B57" s="22" t="s">
        <v>104</v>
      </c>
      <c r="C57" s="23" t="s">
        <v>1</v>
      </c>
      <c r="E57" t="s">
        <v>104</v>
      </c>
      <c r="F57" s="16" t="s">
        <v>1</v>
      </c>
      <c r="H57" t="s">
        <v>104</v>
      </c>
      <c r="I57" s="16" t="s">
        <v>1</v>
      </c>
    </row>
    <row r="58" spans="1:12" x14ac:dyDescent="0.3">
      <c r="A58" s="24"/>
      <c r="B58" s="19" t="s">
        <v>103</v>
      </c>
      <c r="C58" s="25" t="s">
        <v>101</v>
      </c>
      <c r="E58" t="s">
        <v>103</v>
      </c>
      <c r="F58" s="16" t="s">
        <v>108</v>
      </c>
      <c r="H58" t="s">
        <v>103</v>
      </c>
      <c r="I58" s="16" t="s">
        <v>109</v>
      </c>
    </row>
    <row r="59" spans="1:12" x14ac:dyDescent="0.3">
      <c r="A59" s="24"/>
      <c r="B59" s="19" t="s">
        <v>105</v>
      </c>
      <c r="C59" s="25">
        <v>0.18970000000000001</v>
      </c>
      <c r="E59" t="s">
        <v>105</v>
      </c>
      <c r="F59" s="16">
        <v>0.18970000000000001</v>
      </c>
      <c r="H59" t="s">
        <v>105</v>
      </c>
      <c r="I59" s="16">
        <v>0.18970000000000001</v>
      </c>
    </row>
    <row r="60" spans="1:12" x14ac:dyDescent="0.3">
      <c r="A60" s="24"/>
      <c r="B60" s="19" t="s">
        <v>106</v>
      </c>
      <c r="C60" s="25">
        <v>0.85499999999999998</v>
      </c>
      <c r="E60" t="s">
        <v>106</v>
      </c>
      <c r="F60" s="16">
        <v>0.42749999999999999</v>
      </c>
      <c r="H60" t="s">
        <v>106</v>
      </c>
      <c r="I60" s="16">
        <v>0.57250000000000001</v>
      </c>
    </row>
    <row r="61" spans="1:12" ht="15" thickBot="1" x14ac:dyDescent="0.35">
      <c r="A61" s="26"/>
      <c r="B61" s="20" t="s">
        <v>107</v>
      </c>
      <c r="C61" s="27">
        <v>0</v>
      </c>
      <c r="E61" t="s">
        <v>107</v>
      </c>
      <c r="F61" s="16">
        <v>0</v>
      </c>
      <c r="H61" t="s">
        <v>107</v>
      </c>
      <c r="I61" s="16">
        <v>0</v>
      </c>
    </row>
    <row r="62" spans="1:12" ht="15" thickBot="1" x14ac:dyDescent="0.35"/>
    <row r="63" spans="1:12" x14ac:dyDescent="0.3">
      <c r="A63" s="21" t="s">
        <v>110</v>
      </c>
      <c r="B63" s="22" t="s">
        <v>104</v>
      </c>
      <c r="C63" s="23" t="s">
        <v>112</v>
      </c>
      <c r="E63" t="s">
        <v>104</v>
      </c>
      <c r="F63" s="16" t="s">
        <v>112</v>
      </c>
      <c r="H63" t="s">
        <v>104</v>
      </c>
      <c r="I63" s="16" t="s">
        <v>112</v>
      </c>
      <c r="K63" s="28" t="s">
        <v>117</v>
      </c>
      <c r="L63" s="29" t="s">
        <v>118</v>
      </c>
    </row>
    <row r="64" spans="1:12" x14ac:dyDescent="0.3">
      <c r="A64" s="24"/>
      <c r="B64" s="19" t="s">
        <v>103</v>
      </c>
      <c r="C64" s="25" t="s">
        <v>101</v>
      </c>
      <c r="E64" t="s">
        <v>103</v>
      </c>
      <c r="F64" s="16" t="s">
        <v>108</v>
      </c>
      <c r="H64" t="s">
        <v>103</v>
      </c>
      <c r="I64" s="16" t="s">
        <v>109</v>
      </c>
      <c r="K64" s="30" t="s">
        <v>139</v>
      </c>
      <c r="L64" s="31" t="s">
        <v>141</v>
      </c>
    </row>
    <row r="65" spans="1:12" x14ac:dyDescent="0.3">
      <c r="A65" s="24"/>
      <c r="B65" s="19" t="s">
        <v>105</v>
      </c>
      <c r="C65" s="25">
        <v>-0.25209999999999999</v>
      </c>
      <c r="E65" t="s">
        <v>105</v>
      </c>
      <c r="F65" s="16">
        <v>-0.25209999999999999</v>
      </c>
      <c r="H65" t="s">
        <v>105</v>
      </c>
      <c r="I65" s="16">
        <v>-0.25209999999999999</v>
      </c>
      <c r="K65" s="32" t="s">
        <v>140</v>
      </c>
      <c r="L65" s="33" t="s">
        <v>142</v>
      </c>
    </row>
    <row r="66" spans="1:12" x14ac:dyDescent="0.3">
      <c r="A66" s="24"/>
      <c r="B66" s="19" t="s">
        <v>106</v>
      </c>
      <c r="C66" s="25">
        <v>0.82450000000000001</v>
      </c>
      <c r="E66" t="s">
        <v>106</v>
      </c>
      <c r="F66" s="16">
        <v>0.5877</v>
      </c>
      <c r="H66" t="s">
        <v>106</v>
      </c>
      <c r="I66" s="16">
        <v>0.4123</v>
      </c>
      <c r="L66" s="16"/>
    </row>
    <row r="67" spans="1:12" ht="15" thickBot="1" x14ac:dyDescent="0.35">
      <c r="A67" s="26"/>
      <c r="B67" s="20" t="s">
        <v>107</v>
      </c>
      <c r="C67" s="27">
        <v>0</v>
      </c>
      <c r="E67" t="s">
        <v>107</v>
      </c>
      <c r="F67" s="16">
        <v>0</v>
      </c>
      <c r="H67" t="s">
        <v>107</v>
      </c>
      <c r="I67" s="16">
        <v>0</v>
      </c>
    </row>
    <row r="68" spans="1:12" ht="15" thickBot="1" x14ac:dyDescent="0.35"/>
    <row r="69" spans="1:12" x14ac:dyDescent="0.3">
      <c r="A69" s="21" t="s">
        <v>111</v>
      </c>
      <c r="B69" s="22" t="s">
        <v>104</v>
      </c>
      <c r="C69" s="23" t="s">
        <v>112</v>
      </c>
      <c r="E69" t="s">
        <v>104</v>
      </c>
      <c r="F69" s="16" t="s">
        <v>112</v>
      </c>
      <c r="H69" t="s">
        <v>104</v>
      </c>
      <c r="I69" s="16" t="s">
        <v>112</v>
      </c>
    </row>
    <row r="70" spans="1:12" x14ac:dyDescent="0.3">
      <c r="A70" s="24"/>
      <c r="B70" s="19" t="s">
        <v>103</v>
      </c>
      <c r="C70" s="25" t="s">
        <v>101</v>
      </c>
      <c r="E70" t="s">
        <v>103</v>
      </c>
      <c r="F70" s="16" t="s">
        <v>108</v>
      </c>
      <c r="H70" t="s">
        <v>103</v>
      </c>
      <c r="I70" s="16" t="s">
        <v>109</v>
      </c>
    </row>
    <row r="71" spans="1:12" x14ac:dyDescent="0.3">
      <c r="A71" s="24"/>
      <c r="B71" s="19" t="s">
        <v>105</v>
      </c>
      <c r="C71" s="25">
        <v>-1.1429</v>
      </c>
      <c r="E71" t="s">
        <v>105</v>
      </c>
      <c r="F71" s="16">
        <v>-1.1429</v>
      </c>
      <c r="H71" t="s">
        <v>105</v>
      </c>
      <c r="I71" s="16">
        <v>-1.1429</v>
      </c>
    </row>
    <row r="72" spans="1:12" x14ac:dyDescent="0.3">
      <c r="A72" s="24"/>
      <c r="B72" s="19" t="s">
        <v>106</v>
      </c>
      <c r="C72" s="25">
        <v>0.3715</v>
      </c>
      <c r="E72" t="s">
        <v>106</v>
      </c>
      <c r="F72" s="16">
        <v>0.81430000000000002</v>
      </c>
      <c r="H72" t="s">
        <v>106</v>
      </c>
      <c r="I72" s="16">
        <v>0.1857</v>
      </c>
    </row>
    <row r="73" spans="1:12" ht="15" thickBot="1" x14ac:dyDescent="0.35">
      <c r="A73" s="26"/>
      <c r="B73" s="20" t="s">
        <v>107</v>
      </c>
      <c r="C73" s="27">
        <v>0</v>
      </c>
      <c r="E73" t="s">
        <v>107</v>
      </c>
      <c r="F73" s="16">
        <v>0</v>
      </c>
      <c r="H73" t="s">
        <v>107</v>
      </c>
      <c r="I73" s="16">
        <v>0</v>
      </c>
    </row>
    <row r="74" spans="1:12" ht="15" thickBot="1" x14ac:dyDescent="0.35"/>
    <row r="75" spans="1:12" x14ac:dyDescent="0.3">
      <c r="A75" s="21" t="s">
        <v>110</v>
      </c>
      <c r="B75" s="22" t="s">
        <v>104</v>
      </c>
      <c r="C75" s="23" t="s">
        <v>113</v>
      </c>
      <c r="E75" t="s">
        <v>104</v>
      </c>
      <c r="F75" s="16" t="s">
        <v>113</v>
      </c>
      <c r="H75" t="s">
        <v>104</v>
      </c>
      <c r="I75" s="16" t="s">
        <v>113</v>
      </c>
      <c r="K75" s="28" t="s">
        <v>117</v>
      </c>
      <c r="L75" s="29" t="s">
        <v>118</v>
      </c>
    </row>
    <row r="76" spans="1:12" x14ac:dyDescent="0.3">
      <c r="A76" s="24"/>
      <c r="B76" s="19" t="s">
        <v>103</v>
      </c>
      <c r="C76" s="25" t="s">
        <v>101</v>
      </c>
      <c r="E76" t="s">
        <v>103</v>
      </c>
      <c r="F76" s="16" t="s">
        <v>108</v>
      </c>
      <c r="H76" t="s">
        <v>103</v>
      </c>
      <c r="I76" s="16" t="s">
        <v>109</v>
      </c>
      <c r="K76" s="30" t="s">
        <v>143</v>
      </c>
      <c r="L76" s="31" t="s">
        <v>145</v>
      </c>
    </row>
    <row r="77" spans="1:12" x14ac:dyDescent="0.3">
      <c r="A77" s="24"/>
      <c r="B77" s="19" t="s">
        <v>105</v>
      </c>
      <c r="C77" s="25">
        <v>1.4484999999999999</v>
      </c>
      <c r="E77" t="s">
        <v>105</v>
      </c>
      <c r="F77" s="16">
        <v>1.4484999999999999</v>
      </c>
      <c r="H77" t="s">
        <v>105</v>
      </c>
      <c r="I77" s="16">
        <v>1.4484999999999999</v>
      </c>
      <c r="K77" s="32" t="s">
        <v>144</v>
      </c>
      <c r="L77" s="33" t="s">
        <v>146</v>
      </c>
    </row>
    <row r="78" spans="1:12" x14ac:dyDescent="0.3">
      <c r="A78" s="24"/>
      <c r="B78" s="19" t="s">
        <v>106</v>
      </c>
      <c r="C78" s="25">
        <v>0.24329999999999999</v>
      </c>
      <c r="E78" t="s">
        <v>106</v>
      </c>
      <c r="F78" s="16">
        <v>0.1217</v>
      </c>
      <c r="H78" t="s">
        <v>106</v>
      </c>
      <c r="I78" s="16">
        <v>0.87829999999999997</v>
      </c>
      <c r="K78" s="31"/>
    </row>
    <row r="79" spans="1:12" ht="15" thickBot="1" x14ac:dyDescent="0.35">
      <c r="A79" s="26"/>
      <c r="B79" s="20" t="s">
        <v>107</v>
      </c>
      <c r="C79" s="27">
        <v>0</v>
      </c>
      <c r="E79" t="s">
        <v>107</v>
      </c>
      <c r="F79" s="16">
        <v>0</v>
      </c>
      <c r="H79" t="s">
        <v>107</v>
      </c>
      <c r="I79" s="16">
        <v>0</v>
      </c>
    </row>
    <row r="80" spans="1:12" ht="15" thickBot="1" x14ac:dyDescent="0.35"/>
    <row r="81" spans="1:12" x14ac:dyDescent="0.3">
      <c r="A81" s="21" t="s">
        <v>111</v>
      </c>
      <c r="B81" s="22" t="s">
        <v>104</v>
      </c>
      <c r="C81" s="23" t="s">
        <v>114</v>
      </c>
      <c r="E81" t="s">
        <v>104</v>
      </c>
      <c r="F81" s="16" t="s">
        <v>113</v>
      </c>
      <c r="H81" t="s">
        <v>104</v>
      </c>
      <c r="I81" s="16" t="s">
        <v>113</v>
      </c>
    </row>
    <row r="82" spans="1:12" x14ac:dyDescent="0.3">
      <c r="A82" s="24"/>
      <c r="B82" s="19" t="s">
        <v>103</v>
      </c>
      <c r="C82" s="25" t="s">
        <v>101</v>
      </c>
      <c r="E82" t="s">
        <v>103</v>
      </c>
      <c r="F82" s="16" t="s">
        <v>108</v>
      </c>
      <c r="H82" t="s">
        <v>103</v>
      </c>
      <c r="I82" s="16" t="s">
        <v>109</v>
      </c>
    </row>
    <row r="83" spans="1:12" x14ac:dyDescent="0.3">
      <c r="A83" s="24"/>
      <c r="B83" s="19" t="s">
        <v>105</v>
      </c>
      <c r="C83" s="25">
        <v>-0.2228</v>
      </c>
      <c r="E83" t="s">
        <v>105</v>
      </c>
      <c r="F83" s="16">
        <v>-0.2228</v>
      </c>
      <c r="H83" t="s">
        <v>105</v>
      </c>
      <c r="I83" s="16">
        <v>-0.2228</v>
      </c>
    </row>
    <row r="84" spans="1:12" x14ac:dyDescent="0.3">
      <c r="A84" s="24"/>
      <c r="B84" s="19" t="s">
        <v>106</v>
      </c>
      <c r="C84" s="25">
        <v>0.83799999999999997</v>
      </c>
      <c r="E84" t="s">
        <v>106</v>
      </c>
      <c r="F84" s="16">
        <v>0.58099999999999996</v>
      </c>
      <c r="H84" t="s">
        <v>106</v>
      </c>
      <c r="I84" s="16">
        <v>0.41899999999999998</v>
      </c>
    </row>
    <row r="85" spans="1:12" ht="15" thickBot="1" x14ac:dyDescent="0.35">
      <c r="A85" s="26"/>
      <c r="B85" s="20" t="s">
        <v>107</v>
      </c>
      <c r="C85" s="27">
        <v>0</v>
      </c>
      <c r="E85" t="s">
        <v>107</v>
      </c>
      <c r="F85" s="16">
        <v>0</v>
      </c>
      <c r="H85" t="s">
        <v>107</v>
      </c>
      <c r="I85" s="16">
        <v>0</v>
      </c>
    </row>
    <row r="86" spans="1:12" ht="15" thickBot="1" x14ac:dyDescent="0.35"/>
    <row r="87" spans="1:12" x14ac:dyDescent="0.3">
      <c r="A87" s="21" t="s">
        <v>110</v>
      </c>
      <c r="B87" s="22" t="s">
        <v>104</v>
      </c>
      <c r="C87" s="23" t="s">
        <v>115</v>
      </c>
      <c r="E87" t="s">
        <v>104</v>
      </c>
      <c r="F87" s="16" t="s">
        <v>115</v>
      </c>
      <c r="H87" t="s">
        <v>104</v>
      </c>
      <c r="I87" s="16" t="s">
        <v>115</v>
      </c>
      <c r="K87" s="28" t="s">
        <v>117</v>
      </c>
      <c r="L87" s="29" t="s">
        <v>118</v>
      </c>
    </row>
    <row r="88" spans="1:12" x14ac:dyDescent="0.3">
      <c r="A88" s="24"/>
      <c r="B88" s="19" t="s">
        <v>103</v>
      </c>
      <c r="C88" s="25" t="s">
        <v>101</v>
      </c>
      <c r="E88" t="s">
        <v>103</v>
      </c>
      <c r="F88" s="16" t="s">
        <v>108</v>
      </c>
      <c r="H88" t="s">
        <v>103</v>
      </c>
      <c r="I88" s="16" t="s">
        <v>109</v>
      </c>
      <c r="K88" s="30" t="s">
        <v>123</v>
      </c>
      <c r="L88" s="31" t="s">
        <v>125</v>
      </c>
    </row>
    <row r="89" spans="1:12" x14ac:dyDescent="0.3">
      <c r="A89" s="24"/>
      <c r="B89" s="19" t="s">
        <v>105</v>
      </c>
      <c r="C89" s="25">
        <v>0.73009999999999997</v>
      </c>
      <c r="E89" t="s">
        <v>105</v>
      </c>
      <c r="F89" s="16">
        <v>0.73009999999999997</v>
      </c>
      <c r="H89" t="s">
        <v>105</v>
      </c>
      <c r="I89" s="16">
        <v>0.73009999999999997</v>
      </c>
      <c r="K89" s="32" t="s">
        <v>124</v>
      </c>
      <c r="L89" s="33" t="s">
        <v>147</v>
      </c>
    </row>
    <row r="90" spans="1:12" x14ac:dyDescent="0.3">
      <c r="A90" s="24"/>
      <c r="B90" s="19" t="s">
        <v>106</v>
      </c>
      <c r="C90" s="25">
        <v>0.51819999999999999</v>
      </c>
      <c r="E90" t="s">
        <v>106</v>
      </c>
      <c r="F90" s="16">
        <v>0.2591</v>
      </c>
      <c r="H90" t="s">
        <v>106</v>
      </c>
      <c r="I90" s="16">
        <v>0.7409</v>
      </c>
      <c r="L90" s="16"/>
    </row>
    <row r="91" spans="1:12" ht="15" thickBot="1" x14ac:dyDescent="0.35">
      <c r="A91" s="26"/>
      <c r="B91" s="20" t="s">
        <v>107</v>
      </c>
      <c r="C91" s="27">
        <v>0</v>
      </c>
      <c r="E91" t="s">
        <v>107</v>
      </c>
      <c r="F91" s="16">
        <v>0</v>
      </c>
      <c r="H91" t="s">
        <v>107</v>
      </c>
      <c r="I91" s="16">
        <v>0</v>
      </c>
    </row>
    <row r="92" spans="1:12" ht="15" thickBot="1" x14ac:dyDescent="0.35"/>
    <row r="93" spans="1:12" x14ac:dyDescent="0.3">
      <c r="A93" s="21" t="s">
        <v>111</v>
      </c>
      <c r="B93" s="22" t="s">
        <v>104</v>
      </c>
      <c r="C93" s="23" t="s">
        <v>116</v>
      </c>
      <c r="E93" t="s">
        <v>104</v>
      </c>
      <c r="F93" s="16" t="s">
        <v>115</v>
      </c>
      <c r="H93" t="s">
        <v>104</v>
      </c>
      <c r="I93" s="16" t="s">
        <v>115</v>
      </c>
    </row>
    <row r="94" spans="1:12" x14ac:dyDescent="0.3">
      <c r="A94" s="24"/>
      <c r="B94" s="19" t="s">
        <v>103</v>
      </c>
      <c r="C94" s="25" t="s">
        <v>101</v>
      </c>
      <c r="E94" t="s">
        <v>103</v>
      </c>
      <c r="F94" s="16" t="s">
        <v>108</v>
      </c>
      <c r="H94" t="s">
        <v>103</v>
      </c>
      <c r="I94" s="16" t="s">
        <v>109</v>
      </c>
    </row>
    <row r="95" spans="1:12" x14ac:dyDescent="0.3">
      <c r="A95" s="24"/>
      <c r="B95" s="19" t="s">
        <v>105</v>
      </c>
      <c r="C95" s="25">
        <v>1.3007</v>
      </c>
      <c r="E95" t="s">
        <v>105</v>
      </c>
      <c r="F95" s="16">
        <v>1.3007</v>
      </c>
      <c r="H95" t="s">
        <v>105</v>
      </c>
      <c r="I95" s="16">
        <v>1.3007</v>
      </c>
    </row>
    <row r="96" spans="1:12" x14ac:dyDescent="0.3">
      <c r="A96" s="24"/>
      <c r="B96" s="19" t="s">
        <v>106</v>
      </c>
      <c r="C96" s="25">
        <v>0.2843</v>
      </c>
      <c r="E96" t="s">
        <v>106</v>
      </c>
      <c r="F96" s="16">
        <v>0.1421</v>
      </c>
      <c r="H96" t="s">
        <v>106</v>
      </c>
      <c r="I96" s="16">
        <v>0.8579</v>
      </c>
    </row>
    <row r="97" spans="1:9" ht="15" thickBot="1" x14ac:dyDescent="0.35">
      <c r="A97" s="26"/>
      <c r="B97" s="20" t="s">
        <v>107</v>
      </c>
      <c r="C97" s="27">
        <v>0</v>
      </c>
      <c r="E97" t="s">
        <v>107</v>
      </c>
      <c r="F97" s="16">
        <v>0</v>
      </c>
      <c r="H97" t="s">
        <v>107</v>
      </c>
      <c r="I97" s="1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C8AA-4FA2-49FC-8B61-6AAD08A292C3}">
  <dimension ref="A1:C2"/>
  <sheetViews>
    <sheetView workbookViewId="0">
      <selection activeCell="B2" sqref="B2"/>
    </sheetView>
  </sheetViews>
  <sheetFormatPr defaultRowHeight="14.4" x14ac:dyDescent="0.3"/>
  <cols>
    <col min="2" max="2" width="30.44140625" bestFit="1" customWidth="1"/>
  </cols>
  <sheetData>
    <row r="1" spans="1:3" x14ac:dyDescent="0.3">
      <c r="A1" t="s">
        <v>73</v>
      </c>
      <c r="B1" t="s">
        <v>74</v>
      </c>
      <c r="C1" t="s">
        <v>75</v>
      </c>
    </row>
    <row r="2" spans="1:3" x14ac:dyDescent="0.3">
      <c r="A2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participants</vt:lpstr>
      <vt:lpstr>powers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Varghese</dc:creator>
  <cp:lastModifiedBy>Alex Varghese</cp:lastModifiedBy>
  <dcterms:created xsi:type="dcterms:W3CDTF">2023-08-25T22:00:07Z</dcterms:created>
  <dcterms:modified xsi:type="dcterms:W3CDTF">2023-08-31T21:57:08Z</dcterms:modified>
</cp:coreProperties>
</file>