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ropbox\FFXI\"/>
    </mc:Choice>
  </mc:AlternateContent>
  <xr:revisionPtr revIDLastSave="0" documentId="13_ncr:1_{B672F2E2-E5B4-48AF-A7B0-76FAAA73BE50}" xr6:coauthVersionLast="43" xr6:coauthVersionMax="43" xr10:uidLastSave="{00000000-0000-0000-0000-000000000000}"/>
  <bookViews>
    <workbookView xWindow="38280" yWindow="-120" windowWidth="38640" windowHeight="21240" xr2:uid="{4D219E5B-DFA6-49FF-8591-4B5271028392}"/>
  </bookViews>
  <sheets>
    <sheet name="Overview" sheetId="2" r:id="rId1"/>
    <sheet name="Escha-Zi'Tah" sheetId="3" r:id="rId2"/>
    <sheet name="Escha-Ru'Aun" sheetId="4" r:id="rId3"/>
    <sheet name="Reisenjim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I18" i="2" l="1"/>
  <c r="I17" i="2"/>
  <c r="I16" i="2"/>
  <c r="I15" i="2"/>
  <c r="F19" i="2"/>
  <c r="F18" i="2"/>
  <c r="F17" i="2"/>
  <c r="F16" i="2"/>
  <c r="L19" i="5"/>
  <c r="L18" i="5"/>
  <c r="I19" i="5"/>
  <c r="I18" i="5"/>
  <c r="F19" i="5"/>
  <c r="F18" i="5"/>
  <c r="C19" i="5"/>
  <c r="C18" i="5"/>
  <c r="R19" i="4"/>
  <c r="F20" i="2" s="1"/>
  <c r="R18" i="4"/>
  <c r="O19" i="4"/>
  <c r="O18" i="4"/>
  <c r="L19" i="4"/>
  <c r="L18" i="4"/>
  <c r="I19" i="4"/>
  <c r="I18" i="4"/>
  <c r="F19" i="4"/>
  <c r="F18" i="4"/>
  <c r="C19" i="4"/>
  <c r="F15" i="2" s="1"/>
  <c r="C18" i="4"/>
  <c r="L19" i="3"/>
  <c r="C18" i="2" s="1"/>
  <c r="L18" i="3"/>
  <c r="I19" i="3"/>
  <c r="C17" i="2" s="1"/>
  <c r="I18" i="3"/>
  <c r="F19" i="3"/>
  <c r="C16" i="2" s="1"/>
  <c r="F18" i="3"/>
  <c r="C19" i="3"/>
  <c r="C15" i="2" s="1"/>
  <c r="C18" i="3"/>
  <c r="I21" i="2" l="1"/>
  <c r="C21" i="2"/>
  <c r="F21" i="2"/>
</calcChain>
</file>

<file path=xl/sharedStrings.xml><?xml version="1.0" encoding="utf-8"?>
<sst xmlns="http://schemas.openxmlformats.org/spreadsheetml/2006/main" count="299" uniqueCount="128">
  <si>
    <t>Escha - Zi'Tah</t>
  </si>
  <si>
    <t>Escha - Ru'Aun</t>
  </si>
  <si>
    <t>Reisenjima</t>
  </si>
  <si>
    <t>Tier 1</t>
  </si>
  <si>
    <t>Tier 2</t>
  </si>
  <si>
    <t>Tier 3</t>
  </si>
  <si>
    <t>HELM</t>
  </si>
  <si>
    <t>Name</t>
  </si>
  <si>
    <t>Killed</t>
  </si>
  <si>
    <t>Wepwawet</t>
  </si>
  <si>
    <t>Lustful Lydia</t>
  </si>
  <si>
    <t>Aglaophotis</t>
  </si>
  <si>
    <t>Tangata Manu</t>
  </si>
  <si>
    <t>Vidala</t>
  </si>
  <si>
    <t>Gestalt</t>
  </si>
  <si>
    <t>Cunnast</t>
  </si>
  <si>
    <t>Revetaur</t>
  </si>
  <si>
    <t>Ferrodon</t>
  </si>
  <si>
    <t>Gulltop</t>
  </si>
  <si>
    <t>Vyala</t>
  </si>
  <si>
    <t>Alphuachra, Bucca, Puca</t>
  </si>
  <si>
    <t>Blazewing</t>
  </si>
  <si>
    <t>Pazuzu</t>
  </si>
  <si>
    <t>Wrathare</t>
  </si>
  <si>
    <t>Fleetstalker</t>
  </si>
  <si>
    <t>Shockmaw</t>
  </si>
  <si>
    <t>Urmahlulu</t>
  </si>
  <si>
    <t>Ionos</t>
  </si>
  <si>
    <t>Sensual Sandy</t>
  </si>
  <si>
    <t>Nosoi</t>
  </si>
  <si>
    <t>Brittlis</t>
  </si>
  <si>
    <t>Kamohoalii</t>
  </si>
  <si>
    <t>Umdhlebi</t>
  </si>
  <si>
    <t>Ark Angels</t>
  </si>
  <si>
    <t>Heavenly Beasts</t>
  </si>
  <si>
    <t>Nazar</t>
  </si>
  <si>
    <t>Asida</t>
  </si>
  <si>
    <t>Bia</t>
  </si>
  <si>
    <t>Emputa</t>
  </si>
  <si>
    <t>Khon</t>
  </si>
  <si>
    <t>Khun</t>
  </si>
  <si>
    <t>Ma</t>
  </si>
  <si>
    <t>Met</t>
  </si>
  <si>
    <t>Peirithoos</t>
  </si>
  <si>
    <t>Ruea</t>
  </si>
  <si>
    <t>Sava Savanovic</t>
  </si>
  <si>
    <t>Tenodera</t>
  </si>
  <si>
    <t>Wasserspeier</t>
  </si>
  <si>
    <t>Amymone</t>
  </si>
  <si>
    <t>Hanbi</t>
  </si>
  <si>
    <t>Kammavaca</t>
  </si>
  <si>
    <t>Naphula</t>
  </si>
  <si>
    <t>Palila</t>
  </si>
  <si>
    <t>Yilan</t>
  </si>
  <si>
    <t>Duke Vepar</t>
  </si>
  <si>
    <t>Pakecet</t>
  </si>
  <si>
    <t>Vir'ava</t>
  </si>
  <si>
    <t>Ark Angel EV</t>
  </si>
  <si>
    <t>Ark Angel GK</t>
  </si>
  <si>
    <t>Ark Angel HM</t>
  </si>
  <si>
    <t>Ark Angel MR</t>
  </si>
  <si>
    <t>Ark Angel TT</t>
  </si>
  <si>
    <t>Byakko</t>
  </si>
  <si>
    <t>Genbu</t>
  </si>
  <si>
    <t>Kirin, Kouryu</t>
  </si>
  <si>
    <t>Seiryu</t>
  </si>
  <si>
    <t>Suzaku</t>
  </si>
  <si>
    <t>Warder of Courage</t>
  </si>
  <si>
    <t>Warder of Dignity</t>
  </si>
  <si>
    <t>Warder of Faith</t>
  </si>
  <si>
    <t>Warder of Fortitude</t>
  </si>
  <si>
    <t>Warder of Hope</t>
  </si>
  <si>
    <t>Warder of Justice</t>
  </si>
  <si>
    <t>Warder of Love</t>
  </si>
  <si>
    <t>Warder of Loyalty</t>
  </si>
  <si>
    <t>Warder of Mercy</t>
  </si>
  <si>
    <t>Warder of Prudence</t>
  </si>
  <si>
    <t>Warder of Temperance</t>
  </si>
  <si>
    <t>Albumen</t>
  </si>
  <si>
    <t>Erinys</t>
  </si>
  <si>
    <t>Onychophora</t>
  </si>
  <si>
    <t>Schah</t>
  </si>
  <si>
    <t>Teles</t>
  </si>
  <si>
    <t>Vinipata</t>
  </si>
  <si>
    <t>Zerde</t>
  </si>
  <si>
    <t>Maju</t>
  </si>
  <si>
    <t>Neak</t>
  </si>
  <si>
    <t>Yakshi</t>
  </si>
  <si>
    <t>Bashmu</t>
  </si>
  <si>
    <t>Gajasimha</t>
  </si>
  <si>
    <t>Ironside</t>
  </si>
  <si>
    <t>Old Shuck</t>
  </si>
  <si>
    <t>Sarsaok</t>
  </si>
  <si>
    <t>Strophadia</t>
  </si>
  <si>
    <t>Belphegor</t>
  </si>
  <si>
    <t>Crom Dubh</t>
  </si>
  <si>
    <t>Dazzling Dolores</t>
  </si>
  <si>
    <t>Golden Kist</t>
  </si>
  <si>
    <t>Kabandha</t>
  </si>
  <si>
    <t>Mauve-wristed Gomberry</t>
  </si>
  <si>
    <t>Oryx</t>
  </si>
  <si>
    <t>Sabotender Royal</t>
  </si>
  <si>
    <t>Sang Buaya</t>
  </si>
  <si>
    <t>Selkit</t>
  </si>
  <si>
    <t>Taelmoth the Diremaw</t>
  </si>
  <si>
    <t>Zduhac</t>
  </si>
  <si>
    <t>Angrboda</t>
  </si>
  <si>
    <t>T1s Complete</t>
  </si>
  <si>
    <t>T2s Complete</t>
  </si>
  <si>
    <t>T3s Complete</t>
  </si>
  <si>
    <t>AAs Complete</t>
  </si>
  <si>
    <t>HBs Complete</t>
  </si>
  <si>
    <t>Nazars Complete</t>
  </si>
  <si>
    <t>HELMs Complete</t>
  </si>
  <si>
    <t>T1s</t>
  </si>
  <si>
    <t>T2s</t>
  </si>
  <si>
    <t>T3s</t>
  </si>
  <si>
    <t>HELMs</t>
  </si>
  <si>
    <t>Overall</t>
  </si>
  <si>
    <t>Beads Needed To Start Quest</t>
  </si>
  <si>
    <t>Current Beads In Possession</t>
  </si>
  <si>
    <t>Beads Remaining To Get</t>
  </si>
  <si>
    <t>Obtained Correct Attestation  From Dynamis</t>
  </si>
  <si>
    <t>Obtained Correct Fragment From Dynamis</t>
  </si>
  <si>
    <t>Talk to Goblin in Reisenjima after defeating all Reisenjima NMs</t>
  </si>
  <si>
    <t>Talk to Goblin in Reisenjima after defeating all Escha - Ru'Aun NMs</t>
  </si>
  <si>
    <t>Talk to Goblin in Reisenjima after defeating all Escha - Zi'Tah NMs</t>
  </si>
  <si>
    <t>Talk to Goblin (Temprix) in Reisenjima to start 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</si>
</sst>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2" xfId="2"/>
    <xf numFmtId="0" fontId="2" fillId="0" borderId="0" xfId="2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2" fillId="0" borderId="0" xfId="2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5" xfId="0" applyFill="1" applyBorder="1"/>
    <xf numFmtId="9" fontId="0" fillId="0" borderId="4" xfId="0" applyNumberFormat="1" applyBorder="1"/>
    <xf numFmtId="0" fontId="0" fillId="0" borderId="4" xfId="0" applyBorder="1"/>
    <xf numFmtId="9" fontId="0" fillId="0" borderId="6" xfId="0" applyNumberFormat="1" applyBorder="1"/>
    <xf numFmtId="9" fontId="0" fillId="0" borderId="10" xfId="0" applyNumberFormat="1" applyBorder="1"/>
    <xf numFmtId="0" fontId="0" fillId="0" borderId="6" xfId="0" applyBorder="1"/>
    <xf numFmtId="0" fontId="0" fillId="2" borderId="9" xfId="0" applyFill="1" applyBorder="1"/>
    <xf numFmtId="0" fontId="0" fillId="2" borderId="11" xfId="0" applyFill="1" applyBorder="1" applyAlignment="1">
      <alignment horizontal="center"/>
    </xf>
    <xf numFmtId="0" fontId="0" fillId="2" borderId="13" xfId="0" applyFill="1" applyBorder="1"/>
    <xf numFmtId="0" fontId="0" fillId="2" borderId="11" xfId="0" applyFill="1" applyBorder="1"/>
    <xf numFmtId="0" fontId="0" fillId="2" borderId="10" xfId="0" applyFill="1" applyBorder="1" applyAlignment="1">
      <alignment horizontal="center"/>
    </xf>
    <xf numFmtId="0" fontId="0" fillId="2" borderId="5" xfId="0" applyFill="1" applyBorder="1"/>
    <xf numFmtId="9" fontId="0" fillId="2" borderId="12" xfId="0" applyNumberFormat="1" applyFill="1" applyBorder="1" applyAlignment="1">
      <alignment horizontal="center"/>
    </xf>
    <xf numFmtId="0" fontId="0" fillId="2" borderId="14" xfId="0" applyFill="1" applyBorder="1"/>
    <xf numFmtId="0" fontId="0" fillId="2" borderId="12" xfId="0" applyFill="1" applyBorder="1"/>
    <xf numFmtId="9" fontId="0" fillId="2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1" applyAlignment="1">
      <alignment horizontal="center"/>
    </xf>
    <xf numFmtId="3" fontId="0" fillId="0" borderId="13" xfId="0" applyNumberFormat="1" applyBorder="1"/>
    <xf numFmtId="0" fontId="0" fillId="0" borderId="14" xfId="0" applyBorder="1"/>
    <xf numFmtId="3" fontId="0" fillId="0" borderId="14" xfId="0" applyNumberFormat="1" applyBorder="1"/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/>
    <xf numFmtId="0" fontId="0" fillId="0" borderId="16" xfId="0" applyBorder="1"/>
    <xf numFmtId="0" fontId="0" fillId="0" borderId="3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9" fontId="0" fillId="2" borderId="10" xfId="0" applyNumberFormat="1" applyFill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</cellXfs>
  <cellStyles count="3">
    <cellStyle name="Heading 2" xfId="1" builtinId="17"/>
    <cellStyle name="Heading 3" xfId="2" builtinId="1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8D3B-CDAF-4E2D-B283-9B7883C028C0}">
  <dimension ref="B2:I22"/>
  <sheetViews>
    <sheetView tabSelected="1" workbookViewId="0">
      <selection activeCell="C15" sqref="C15"/>
    </sheetView>
  </sheetViews>
  <sheetFormatPr defaultRowHeight="15" x14ac:dyDescent="0.25"/>
  <cols>
    <col min="2" max="2" width="12" bestFit="1" customWidth="1"/>
    <col min="5" max="5" width="16.140625" bestFit="1" customWidth="1"/>
    <col min="8" max="8" width="9.7109375" bestFit="1" customWidth="1"/>
  </cols>
  <sheetData>
    <row r="2" spans="2:9" ht="15.75" thickBot="1" x14ac:dyDescent="0.3"/>
    <row r="3" spans="2:9" x14ac:dyDescent="0.25">
      <c r="B3" s="35" t="s">
        <v>119</v>
      </c>
      <c r="C3" s="36"/>
      <c r="D3" s="37"/>
      <c r="E3" s="32">
        <v>50000</v>
      </c>
    </row>
    <row r="4" spans="2:9" ht="15.75" thickBot="1" x14ac:dyDescent="0.3">
      <c r="B4" s="38" t="s">
        <v>120</v>
      </c>
      <c r="C4" s="39"/>
      <c r="D4" s="40"/>
      <c r="E4" s="34">
        <v>0</v>
      </c>
    </row>
    <row r="5" spans="2:9" ht="15.75" thickBot="1" x14ac:dyDescent="0.3">
      <c r="B5" s="41" t="s">
        <v>121</v>
      </c>
      <c r="C5" s="42"/>
      <c r="D5" s="43"/>
      <c r="E5" s="34">
        <f>IF((E3-E4) &lt; 0, 0, E3-E4)</f>
        <v>50000</v>
      </c>
    </row>
    <row r="6" spans="2:9" ht="15.75" thickBot="1" x14ac:dyDescent="0.3"/>
    <row r="7" spans="2:9" x14ac:dyDescent="0.25">
      <c r="B7" s="35" t="s">
        <v>127</v>
      </c>
      <c r="C7" s="36"/>
      <c r="D7" s="36"/>
      <c r="E7" s="36"/>
      <c r="F7" s="36"/>
      <c r="G7" s="37"/>
      <c r="H7" s="47"/>
    </row>
    <row r="8" spans="2:9" x14ac:dyDescent="0.25">
      <c r="B8" s="44" t="s">
        <v>126</v>
      </c>
      <c r="C8" s="45"/>
      <c r="D8" s="45"/>
      <c r="E8" s="45"/>
      <c r="F8" s="45"/>
      <c r="G8" s="46"/>
      <c r="H8" s="48"/>
    </row>
    <row r="9" spans="2:9" x14ac:dyDescent="0.25">
      <c r="B9" s="44" t="s">
        <v>125</v>
      </c>
      <c r="C9" s="45"/>
      <c r="D9" s="45"/>
      <c r="E9" s="45"/>
      <c r="F9" s="45"/>
      <c r="G9" s="46"/>
      <c r="H9" s="48"/>
    </row>
    <row r="10" spans="2:9" x14ac:dyDescent="0.25">
      <c r="B10" s="44" t="s">
        <v>124</v>
      </c>
      <c r="C10" s="45"/>
      <c r="D10" s="45"/>
      <c r="E10" s="45"/>
      <c r="F10" s="45"/>
      <c r="G10" s="46"/>
      <c r="H10" s="48"/>
    </row>
    <row r="11" spans="2:9" x14ac:dyDescent="0.25">
      <c r="B11" s="49" t="s">
        <v>122</v>
      </c>
      <c r="C11" s="50"/>
      <c r="D11" s="50"/>
      <c r="E11" s="50"/>
      <c r="F11" s="50"/>
      <c r="G11" s="51"/>
      <c r="H11" s="48"/>
    </row>
    <row r="12" spans="2:9" ht="15.75" thickBot="1" x14ac:dyDescent="0.3">
      <c r="B12" s="38" t="s">
        <v>123</v>
      </c>
      <c r="C12" s="39"/>
      <c r="D12" s="39"/>
      <c r="E12" s="39"/>
      <c r="F12" s="39"/>
      <c r="G12" s="40"/>
      <c r="H12" s="33"/>
    </row>
    <row r="13" spans="2:9" ht="15.75" thickBot="1" x14ac:dyDescent="0.3"/>
    <row r="14" spans="2:9" ht="15.75" thickBot="1" x14ac:dyDescent="0.3">
      <c r="B14" s="29" t="s">
        <v>0</v>
      </c>
      <c r="C14" s="30"/>
      <c r="E14" s="29" t="s">
        <v>1</v>
      </c>
      <c r="F14" s="30"/>
      <c r="H14" s="29" t="s">
        <v>2</v>
      </c>
      <c r="I14" s="30"/>
    </row>
    <row r="15" spans="2:9" x14ac:dyDescent="0.25">
      <c r="B15" s="11" t="s">
        <v>114</v>
      </c>
      <c r="C15" s="17">
        <f>'Escha-Zi''Tah'!C19</f>
        <v>0</v>
      </c>
      <c r="E15" s="11" t="s">
        <v>107</v>
      </c>
      <c r="F15" s="17">
        <f>'Escha-Ru''Aun'!C19</f>
        <v>0</v>
      </c>
      <c r="H15" s="11" t="s">
        <v>114</v>
      </c>
      <c r="I15" s="17">
        <f>Reisenjima!C19</f>
        <v>0</v>
      </c>
    </row>
    <row r="16" spans="2:9" x14ac:dyDescent="0.25">
      <c r="B16" s="4" t="s">
        <v>115</v>
      </c>
      <c r="C16" s="14">
        <f>'Escha-Zi''Tah'!F19</f>
        <v>0</v>
      </c>
      <c r="E16" s="4" t="s">
        <v>108</v>
      </c>
      <c r="F16" s="14">
        <f>'Escha-Ru''Aun'!F19</f>
        <v>0</v>
      </c>
      <c r="H16" s="4" t="s">
        <v>115</v>
      </c>
      <c r="I16" s="14">
        <f>Reisenjima!F19</f>
        <v>0</v>
      </c>
    </row>
    <row r="17" spans="2:9" x14ac:dyDescent="0.25">
      <c r="B17" s="4" t="s">
        <v>116</v>
      </c>
      <c r="C17" s="14">
        <f>'Escha-Zi''Tah'!I19</f>
        <v>0</v>
      </c>
      <c r="E17" s="4" t="s">
        <v>109</v>
      </c>
      <c r="F17" s="14">
        <f>'Escha-Ru''Aun'!I19</f>
        <v>0</v>
      </c>
      <c r="H17" s="4" t="s">
        <v>116</v>
      </c>
      <c r="I17" s="14">
        <f>Reisenjima!I19</f>
        <v>0</v>
      </c>
    </row>
    <row r="18" spans="2:9" x14ac:dyDescent="0.25">
      <c r="B18" s="4" t="s">
        <v>117</v>
      </c>
      <c r="C18" s="14">
        <f>'Escha-Zi''Tah'!L19</f>
        <v>0</v>
      </c>
      <c r="E18" s="4" t="s">
        <v>110</v>
      </c>
      <c r="F18" s="14">
        <f>'Escha-Ru''Aun'!L19</f>
        <v>0</v>
      </c>
      <c r="H18" s="4" t="s">
        <v>117</v>
      </c>
      <c r="I18" s="14">
        <f>Reisenjima!L19</f>
        <v>0</v>
      </c>
    </row>
    <row r="19" spans="2:9" x14ac:dyDescent="0.25">
      <c r="B19" s="4"/>
      <c r="C19" s="15"/>
      <c r="E19" s="4" t="s">
        <v>111</v>
      </c>
      <c r="F19" s="14">
        <f>'Escha-Ru''Aun'!O19</f>
        <v>0</v>
      </c>
      <c r="H19" s="4"/>
      <c r="I19" s="15"/>
    </row>
    <row r="20" spans="2:9" ht="15.75" thickBot="1" x14ac:dyDescent="0.3">
      <c r="B20" s="5"/>
      <c r="C20" s="18"/>
      <c r="E20" s="5" t="s">
        <v>112</v>
      </c>
      <c r="F20" s="16">
        <f>'Escha-Ru''Aun'!R19</f>
        <v>0</v>
      </c>
      <c r="H20" s="5"/>
      <c r="I20" s="18"/>
    </row>
    <row r="21" spans="2:9" x14ac:dyDescent="0.25">
      <c r="B21" s="52" t="s">
        <v>118</v>
      </c>
      <c r="C21" s="54">
        <f>AVERAGE(C15:C20)</f>
        <v>0</v>
      </c>
      <c r="E21" s="52" t="s">
        <v>118</v>
      </c>
      <c r="F21" s="54">
        <f>AVERAGE(F15:F20)</f>
        <v>0</v>
      </c>
      <c r="H21" s="52" t="s">
        <v>118</v>
      </c>
      <c r="I21" s="54">
        <f>AVERAGE(I15:I20)</f>
        <v>0</v>
      </c>
    </row>
    <row r="22" spans="2:9" ht="15.75" thickBot="1" x14ac:dyDescent="0.3">
      <c r="B22" s="53"/>
      <c r="C22" s="55"/>
      <c r="E22" s="53"/>
      <c r="F22" s="55"/>
      <c r="H22" s="53"/>
      <c r="I22" s="55"/>
    </row>
  </sheetData>
  <mergeCells count="18">
    <mergeCell ref="C21:C22"/>
    <mergeCell ref="F21:F22"/>
    <mergeCell ref="I21:I22"/>
    <mergeCell ref="B21:B22"/>
    <mergeCell ref="E21:E22"/>
    <mergeCell ref="H21:H22"/>
    <mergeCell ref="B3:D3"/>
    <mergeCell ref="B4:D4"/>
    <mergeCell ref="B5:D5"/>
    <mergeCell ref="B11:G11"/>
    <mergeCell ref="B10:G10"/>
    <mergeCell ref="B14:C14"/>
    <mergeCell ref="E14:F14"/>
    <mergeCell ref="H14:I14"/>
    <mergeCell ref="B7:G7"/>
    <mergeCell ref="B8:G8"/>
    <mergeCell ref="B9:G9"/>
    <mergeCell ref="B12:G12"/>
  </mergeCells>
  <conditionalFormatting sqref="E5">
    <cfRule type="cellIs" dxfId="3" priority="3" operator="equal">
      <formula>0</formula>
    </cfRule>
  </conditionalFormatting>
  <conditionalFormatting sqref="H7:H12">
    <cfRule type="cellIs" dxfId="2" priority="2" operator="equal">
      <formula>"Yes"</formula>
    </cfRule>
  </conditionalFormatting>
  <conditionalFormatting sqref="C15:C22 F15:F22 I15:I2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A2AA-16BF-4243-8566-B1E51DE05A61}">
  <dimension ref="B2:L19"/>
  <sheetViews>
    <sheetView workbookViewId="0">
      <selection activeCell="L5" sqref="L5:L8"/>
    </sheetView>
  </sheetViews>
  <sheetFormatPr defaultRowHeight="15" x14ac:dyDescent="0.25"/>
  <cols>
    <col min="2" max="2" width="13.42578125" bestFit="1" customWidth="1"/>
    <col min="5" max="5" width="13.7109375" bestFit="1" customWidth="1"/>
    <col min="8" max="8" width="13.140625" bestFit="1" customWidth="1"/>
    <col min="11" max="11" width="22.5703125" bestFit="1" customWidth="1"/>
  </cols>
  <sheetData>
    <row r="2" spans="2:12" ht="18" thickBot="1" x14ac:dyDescent="0.35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2:12" ht="16.5" thickTop="1" thickBot="1" x14ac:dyDescent="0.3">
      <c r="B3" s="3" t="s">
        <v>3</v>
      </c>
      <c r="C3" s="7"/>
      <c r="D3" s="2"/>
      <c r="E3" s="3" t="s">
        <v>4</v>
      </c>
      <c r="F3" s="7"/>
      <c r="G3" s="2"/>
      <c r="H3" s="3" t="s">
        <v>5</v>
      </c>
      <c r="I3" s="7"/>
      <c r="J3" s="2"/>
      <c r="K3" s="3" t="s">
        <v>6</v>
      </c>
      <c r="L3" s="7"/>
    </row>
    <row r="4" spans="2:12" ht="15.75" thickBot="1" x14ac:dyDescent="0.3">
      <c r="B4" s="11" t="s">
        <v>7</v>
      </c>
      <c r="C4" s="12" t="s">
        <v>8</v>
      </c>
      <c r="E4" s="6" t="s">
        <v>7</v>
      </c>
      <c r="F4" s="8" t="s">
        <v>8</v>
      </c>
      <c r="H4" s="6" t="s">
        <v>7</v>
      </c>
      <c r="I4" s="8" t="s">
        <v>8</v>
      </c>
      <c r="K4" s="6" t="s">
        <v>7</v>
      </c>
      <c r="L4" s="8" t="s">
        <v>8</v>
      </c>
    </row>
    <row r="5" spans="2:12" x14ac:dyDescent="0.25">
      <c r="B5" s="11" t="s">
        <v>9</v>
      </c>
      <c r="C5" s="12"/>
      <c r="E5" s="4" t="s">
        <v>27</v>
      </c>
      <c r="F5" s="9"/>
      <c r="H5" s="4" t="s">
        <v>24</v>
      </c>
      <c r="I5" s="9"/>
      <c r="K5" s="4" t="s">
        <v>20</v>
      </c>
      <c r="L5" s="9"/>
    </row>
    <row r="6" spans="2:12" x14ac:dyDescent="0.25">
      <c r="B6" s="4" t="s">
        <v>10</v>
      </c>
      <c r="C6" s="9"/>
      <c r="E6" s="4" t="s">
        <v>28</v>
      </c>
      <c r="F6" s="9"/>
      <c r="H6" s="4" t="s">
        <v>25</v>
      </c>
      <c r="I6" s="9"/>
      <c r="K6" s="4" t="s">
        <v>21</v>
      </c>
      <c r="L6" s="9"/>
    </row>
    <row r="7" spans="2:12" ht="15.75" thickBot="1" x14ac:dyDescent="0.3">
      <c r="B7" s="4" t="s">
        <v>11</v>
      </c>
      <c r="C7" s="9"/>
      <c r="E7" s="4" t="s">
        <v>29</v>
      </c>
      <c r="F7" s="9"/>
      <c r="H7" s="5" t="s">
        <v>26</v>
      </c>
      <c r="I7" s="10"/>
      <c r="K7" s="4" t="s">
        <v>22</v>
      </c>
      <c r="L7" s="9"/>
    </row>
    <row r="8" spans="2:12" ht="15.75" thickBot="1" x14ac:dyDescent="0.3">
      <c r="B8" s="4" t="s">
        <v>12</v>
      </c>
      <c r="C8" s="9"/>
      <c r="E8" s="4" t="s">
        <v>30</v>
      </c>
      <c r="F8" s="9"/>
      <c r="I8" s="1"/>
      <c r="K8" s="5" t="s">
        <v>23</v>
      </c>
      <c r="L8" s="10"/>
    </row>
    <row r="9" spans="2:12" x14ac:dyDescent="0.25">
      <c r="B9" s="4" t="s">
        <v>13</v>
      </c>
      <c r="C9" s="9"/>
      <c r="E9" s="4" t="s">
        <v>31</v>
      </c>
      <c r="F9" s="9"/>
      <c r="I9" s="1"/>
      <c r="L9" s="1"/>
    </row>
    <row r="10" spans="2:12" ht="15.75" thickBot="1" x14ac:dyDescent="0.3">
      <c r="B10" s="4" t="s">
        <v>14</v>
      </c>
      <c r="C10" s="9"/>
      <c r="E10" s="5" t="s">
        <v>32</v>
      </c>
      <c r="F10" s="10"/>
      <c r="I10" s="1"/>
      <c r="L10" s="1"/>
    </row>
    <row r="11" spans="2:12" x14ac:dyDescent="0.25">
      <c r="B11" s="4" t="s">
        <v>15</v>
      </c>
      <c r="C11" s="9"/>
      <c r="F11" s="1"/>
      <c r="I11" s="1"/>
      <c r="L11" s="1"/>
    </row>
    <row r="12" spans="2:12" x14ac:dyDescent="0.25">
      <c r="B12" s="4" t="s">
        <v>16</v>
      </c>
      <c r="C12" s="9"/>
      <c r="F12" s="1"/>
      <c r="I12" s="1"/>
      <c r="L12" s="1"/>
    </row>
    <row r="13" spans="2:12" x14ac:dyDescent="0.25">
      <c r="B13" s="4" t="s">
        <v>17</v>
      </c>
      <c r="C13" s="9"/>
      <c r="F13" s="1"/>
      <c r="I13" s="1"/>
      <c r="L13" s="1"/>
    </row>
    <row r="14" spans="2:12" x14ac:dyDescent="0.25">
      <c r="B14" s="4" t="s">
        <v>18</v>
      </c>
      <c r="C14" s="9"/>
      <c r="F14" s="1"/>
      <c r="I14" s="1"/>
      <c r="L14" s="1"/>
    </row>
    <row r="15" spans="2:12" x14ac:dyDescent="0.25">
      <c r="B15" s="4" t="s">
        <v>19</v>
      </c>
      <c r="C15" s="9"/>
      <c r="F15" s="1"/>
      <c r="I15" s="1"/>
      <c r="L15" s="1"/>
    </row>
    <row r="16" spans="2:12" ht="15.75" thickBot="1" x14ac:dyDescent="0.3">
      <c r="B16" s="13" t="s">
        <v>106</v>
      </c>
      <c r="C16" s="10"/>
      <c r="F16" s="1"/>
      <c r="I16" s="1"/>
      <c r="L16" s="1"/>
    </row>
    <row r="17" spans="2:12" ht="15.75" thickBot="1" x14ac:dyDescent="0.3"/>
    <row r="18" spans="2:12" x14ac:dyDescent="0.25">
      <c r="B18" s="19" t="s">
        <v>107</v>
      </c>
      <c r="C18" s="20" t="str">
        <f>_xlfn.CONCAT(COUNTIF(C5:C16, "Yes"), "/", COUNTA(B5:B16))</f>
        <v>0/12</v>
      </c>
      <c r="D18" s="21"/>
      <c r="E18" s="22" t="s">
        <v>108</v>
      </c>
      <c r="F18" s="20" t="str">
        <f>_xlfn.CONCAT(COUNTIF(F5:F16, "Yes"), "/", COUNTA(E5:E16))</f>
        <v>0/6</v>
      </c>
      <c r="G18" s="21"/>
      <c r="H18" s="22" t="s">
        <v>109</v>
      </c>
      <c r="I18" s="20" t="str">
        <f>_xlfn.CONCAT(COUNTIF(I5:I16, "Yes"), "/", COUNTA(H5:H16))</f>
        <v>0/3</v>
      </c>
      <c r="J18" s="21"/>
      <c r="K18" s="22" t="s">
        <v>113</v>
      </c>
      <c r="L18" s="23" t="str">
        <f>_xlfn.CONCAT(COUNTIF(L5:L16, "Yes"), "/", COUNTA(K5:K16))</f>
        <v>0/4</v>
      </c>
    </row>
    <row r="19" spans="2:12" ht="15.75" thickBot="1" x14ac:dyDescent="0.3">
      <c r="B19" s="24"/>
      <c r="C19" s="25">
        <f>(COUNTIF(C5:C16,"Yes")/COUNTA(B5:B16))</f>
        <v>0</v>
      </c>
      <c r="D19" s="26"/>
      <c r="E19" s="27"/>
      <c r="F19" s="25">
        <f>(COUNTIF(F5:F16,"Yes")/COUNTA(E5:E16))</f>
        <v>0</v>
      </c>
      <c r="G19" s="26"/>
      <c r="H19" s="27"/>
      <c r="I19" s="25">
        <f>(COUNTIF(I5:I16,"Yes")/COUNTA(H5:H16))</f>
        <v>0</v>
      </c>
      <c r="J19" s="26"/>
      <c r="K19" s="27"/>
      <c r="L19" s="28">
        <f>(COUNTIF(L5:L16,"Yes")/COUNTA(K5:K16))</f>
        <v>0</v>
      </c>
    </row>
  </sheetData>
  <mergeCells count="1">
    <mergeCell ref="B2:L2"/>
  </mergeCells>
  <conditionalFormatting sqref="B4:L16">
    <cfRule type="cellIs" dxfId="6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55C5-54B0-4E30-9FF4-6651A4DF71E3}">
  <dimension ref="B2:R19"/>
  <sheetViews>
    <sheetView workbookViewId="0">
      <selection activeCell="R11" sqref="R11"/>
    </sheetView>
  </sheetViews>
  <sheetFormatPr defaultRowHeight="15" x14ac:dyDescent="0.25"/>
  <cols>
    <col min="2" max="2" width="14.28515625" bestFit="1" customWidth="1"/>
    <col min="5" max="5" width="13.140625" bestFit="1" customWidth="1"/>
    <col min="8" max="8" width="13.140625" bestFit="1" customWidth="1"/>
    <col min="11" max="11" width="13.7109375" bestFit="1" customWidth="1"/>
    <col min="14" max="14" width="15.5703125" bestFit="1" customWidth="1"/>
    <col min="17" max="17" width="21.7109375" bestFit="1" customWidth="1"/>
  </cols>
  <sheetData>
    <row r="2" spans="2:18" ht="18" thickBot="1" x14ac:dyDescent="0.35">
      <c r="B2" s="31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18" ht="16.5" thickTop="1" thickBot="1" x14ac:dyDescent="0.3">
      <c r="B3" s="3" t="s">
        <v>3</v>
      </c>
      <c r="C3" s="7"/>
      <c r="D3" s="2"/>
      <c r="E3" s="3" t="s">
        <v>4</v>
      </c>
      <c r="F3" s="7"/>
      <c r="G3" s="2"/>
      <c r="H3" s="3" t="s">
        <v>5</v>
      </c>
      <c r="I3" s="7"/>
      <c r="J3" s="2"/>
      <c r="K3" s="3" t="s">
        <v>33</v>
      </c>
      <c r="L3" s="7"/>
      <c r="M3" s="2"/>
      <c r="N3" s="3" t="s">
        <v>34</v>
      </c>
      <c r="O3" s="7"/>
      <c r="P3" s="2"/>
      <c r="Q3" s="3" t="s">
        <v>35</v>
      </c>
      <c r="R3" s="7"/>
    </row>
    <row r="4" spans="2:18" ht="15.75" thickBot="1" x14ac:dyDescent="0.3">
      <c r="B4" s="6" t="s">
        <v>7</v>
      </c>
      <c r="C4" s="8" t="s">
        <v>8</v>
      </c>
      <c r="E4" s="6" t="s">
        <v>7</v>
      </c>
      <c r="F4" s="8" t="s">
        <v>8</v>
      </c>
      <c r="H4" s="6" t="s">
        <v>7</v>
      </c>
      <c r="I4" s="8" t="s">
        <v>8</v>
      </c>
      <c r="K4" s="6" t="s">
        <v>7</v>
      </c>
      <c r="L4" s="8" t="s">
        <v>8</v>
      </c>
      <c r="N4" s="6" t="s">
        <v>7</v>
      </c>
      <c r="O4" s="8" t="s">
        <v>8</v>
      </c>
      <c r="Q4" s="6" t="s">
        <v>7</v>
      </c>
      <c r="R4" s="8" t="s">
        <v>8</v>
      </c>
    </row>
    <row r="5" spans="2:18" x14ac:dyDescent="0.25">
      <c r="B5" s="4" t="s">
        <v>36</v>
      </c>
      <c r="C5" s="9"/>
      <c r="E5" s="4" t="s">
        <v>48</v>
      </c>
      <c r="F5" s="9"/>
      <c r="H5" s="4" t="s">
        <v>54</v>
      </c>
      <c r="I5" s="9"/>
      <c r="K5" s="4" t="s">
        <v>57</v>
      </c>
      <c r="L5" s="9"/>
      <c r="N5" s="4" t="s">
        <v>62</v>
      </c>
      <c r="O5" s="9"/>
      <c r="Q5" s="4" t="s">
        <v>67</v>
      </c>
      <c r="R5" s="9"/>
    </row>
    <row r="6" spans="2:18" x14ac:dyDescent="0.25">
      <c r="B6" s="4" t="s">
        <v>37</v>
      </c>
      <c r="C6" s="9"/>
      <c r="E6" s="4" t="s">
        <v>49</v>
      </c>
      <c r="F6" s="9"/>
      <c r="H6" s="4" t="s">
        <v>55</v>
      </c>
      <c r="I6" s="9"/>
      <c r="K6" s="4" t="s">
        <v>58</v>
      </c>
      <c r="L6" s="9"/>
      <c r="N6" s="4" t="s">
        <v>63</v>
      </c>
      <c r="O6" s="9"/>
      <c r="Q6" s="4" t="s">
        <v>68</v>
      </c>
      <c r="R6" s="9"/>
    </row>
    <row r="7" spans="2:18" ht="15.75" thickBot="1" x14ac:dyDescent="0.3">
      <c r="B7" s="4" t="s">
        <v>38</v>
      </c>
      <c r="C7" s="9"/>
      <c r="E7" s="4" t="s">
        <v>50</v>
      </c>
      <c r="F7" s="9"/>
      <c r="H7" s="5" t="s">
        <v>56</v>
      </c>
      <c r="I7" s="10"/>
      <c r="K7" s="4" t="s">
        <v>59</v>
      </c>
      <c r="L7" s="9"/>
      <c r="N7" s="4" t="s">
        <v>64</v>
      </c>
      <c r="O7" s="9"/>
      <c r="Q7" s="4" t="s">
        <v>69</v>
      </c>
      <c r="R7" s="9"/>
    </row>
    <row r="8" spans="2:18" x14ac:dyDescent="0.25">
      <c r="B8" s="4" t="s">
        <v>39</v>
      </c>
      <c r="C8" s="9"/>
      <c r="E8" s="4" t="s">
        <v>51</v>
      </c>
      <c r="F8" s="9"/>
      <c r="I8" s="1"/>
      <c r="K8" s="4" t="s">
        <v>60</v>
      </c>
      <c r="L8" s="9"/>
      <c r="N8" s="4" t="s">
        <v>65</v>
      </c>
      <c r="O8" s="9"/>
      <c r="Q8" s="4" t="s">
        <v>70</v>
      </c>
      <c r="R8" s="9"/>
    </row>
    <row r="9" spans="2:18" ht="15.75" thickBot="1" x14ac:dyDescent="0.3">
      <c r="B9" s="4" t="s">
        <v>40</v>
      </c>
      <c r="C9" s="9"/>
      <c r="E9" s="4" t="s">
        <v>52</v>
      </c>
      <c r="F9" s="9"/>
      <c r="I9" s="1"/>
      <c r="K9" s="5" t="s">
        <v>61</v>
      </c>
      <c r="L9" s="10"/>
      <c r="N9" s="5" t="s">
        <v>66</v>
      </c>
      <c r="O9" s="10"/>
      <c r="Q9" s="4" t="s">
        <v>71</v>
      </c>
      <c r="R9" s="9"/>
    </row>
    <row r="10" spans="2:18" ht="15.75" thickBot="1" x14ac:dyDescent="0.3">
      <c r="B10" s="4" t="s">
        <v>41</v>
      </c>
      <c r="C10" s="9"/>
      <c r="E10" s="5" t="s">
        <v>53</v>
      </c>
      <c r="F10" s="10"/>
      <c r="I10" s="1"/>
      <c r="L10" s="1"/>
      <c r="O10" s="1"/>
      <c r="Q10" s="4" t="s">
        <v>72</v>
      </c>
      <c r="R10" s="9"/>
    </row>
    <row r="11" spans="2:18" x14ac:dyDescent="0.25">
      <c r="B11" s="4" t="s">
        <v>42</v>
      </c>
      <c r="C11" s="9"/>
      <c r="F11" s="1"/>
      <c r="I11" s="1"/>
      <c r="L11" s="1"/>
      <c r="O11" s="1"/>
      <c r="Q11" s="4" t="s">
        <v>73</v>
      </c>
      <c r="R11" s="9"/>
    </row>
    <row r="12" spans="2:18" x14ac:dyDescent="0.25">
      <c r="B12" s="4" t="s">
        <v>43</v>
      </c>
      <c r="C12" s="9"/>
      <c r="F12" s="1"/>
      <c r="I12" s="1"/>
      <c r="L12" s="1"/>
      <c r="O12" s="1"/>
      <c r="Q12" s="4" t="s">
        <v>74</v>
      </c>
      <c r="R12" s="9"/>
    </row>
    <row r="13" spans="2:18" x14ac:dyDescent="0.25">
      <c r="B13" s="4" t="s">
        <v>44</v>
      </c>
      <c r="C13" s="9"/>
      <c r="F13" s="1"/>
      <c r="I13" s="1"/>
      <c r="L13" s="1"/>
      <c r="O13" s="1"/>
      <c r="Q13" s="4" t="s">
        <v>75</v>
      </c>
      <c r="R13" s="9"/>
    </row>
    <row r="14" spans="2:18" x14ac:dyDescent="0.25">
      <c r="B14" s="4" t="s">
        <v>45</v>
      </c>
      <c r="C14" s="9"/>
      <c r="F14" s="1"/>
      <c r="I14" s="1"/>
      <c r="L14" s="1"/>
      <c r="O14" s="1"/>
      <c r="Q14" s="4" t="s">
        <v>76</v>
      </c>
      <c r="R14" s="9"/>
    </row>
    <row r="15" spans="2:18" ht="15.75" thickBot="1" x14ac:dyDescent="0.3">
      <c r="B15" s="4" t="s">
        <v>46</v>
      </c>
      <c r="C15" s="9"/>
      <c r="F15" s="1"/>
      <c r="I15" s="1"/>
      <c r="L15" s="1"/>
      <c r="O15" s="1"/>
      <c r="Q15" s="5" t="s">
        <v>77</v>
      </c>
      <c r="R15" s="10"/>
    </row>
    <row r="16" spans="2:18" ht="15.75" thickBot="1" x14ac:dyDescent="0.3">
      <c r="B16" s="5" t="s">
        <v>47</v>
      </c>
      <c r="C16" s="10"/>
      <c r="F16" s="1"/>
      <c r="I16" s="1"/>
      <c r="L16" s="1"/>
      <c r="O16" s="1"/>
      <c r="R16" s="1"/>
    </row>
    <row r="17" spans="2:18" ht="15.75" thickBot="1" x14ac:dyDescent="0.3"/>
    <row r="18" spans="2:18" x14ac:dyDescent="0.25">
      <c r="B18" s="19" t="s">
        <v>107</v>
      </c>
      <c r="C18" s="20" t="str">
        <f>_xlfn.CONCAT(COUNTIF(C5:C16, "Yes"), "/", COUNTA(B5:B16))</f>
        <v>0/12</v>
      </c>
      <c r="D18" s="21"/>
      <c r="E18" s="22" t="s">
        <v>108</v>
      </c>
      <c r="F18" s="20" t="str">
        <f>_xlfn.CONCAT(COUNTIF(F5:F16, "Yes"), "/", COUNTA(E5:E16))</f>
        <v>0/6</v>
      </c>
      <c r="G18" s="21"/>
      <c r="H18" s="22" t="s">
        <v>109</v>
      </c>
      <c r="I18" s="20" t="str">
        <f>_xlfn.CONCAT(COUNTIF(I5:I16, "Yes"), "/", COUNTA(H5:H16))</f>
        <v>0/3</v>
      </c>
      <c r="J18" s="21"/>
      <c r="K18" s="22" t="s">
        <v>110</v>
      </c>
      <c r="L18" s="20" t="str">
        <f>_xlfn.CONCAT(COUNTIF(L5:L16, "Yes"), "/", COUNTA(K5:K16))</f>
        <v>0/5</v>
      </c>
      <c r="M18" s="21"/>
      <c r="N18" s="22" t="s">
        <v>111</v>
      </c>
      <c r="O18" s="20" t="str">
        <f>_xlfn.CONCAT(COUNTIF(O5:O16, "Yes"), "/", COUNTA(N5:N16))</f>
        <v>0/5</v>
      </c>
      <c r="P18" s="21"/>
      <c r="Q18" s="22" t="s">
        <v>112</v>
      </c>
      <c r="R18" s="23" t="str">
        <f>_xlfn.CONCAT(COUNTIF(R5:R16, "Yes"), "/", COUNTA(Q5:Q16))</f>
        <v>0/11</v>
      </c>
    </row>
    <row r="19" spans="2:18" ht="15.75" thickBot="1" x14ac:dyDescent="0.3">
      <c r="B19" s="24"/>
      <c r="C19" s="25">
        <f>(COUNTIF(C5:C16,"Yes")/COUNTA(B5:B16))</f>
        <v>0</v>
      </c>
      <c r="D19" s="26"/>
      <c r="E19" s="27"/>
      <c r="F19" s="25">
        <f>(COUNTIF(F5:F16,"Yes")/COUNTA(E5:E16))</f>
        <v>0</v>
      </c>
      <c r="G19" s="26"/>
      <c r="H19" s="27"/>
      <c r="I19" s="25">
        <f>(COUNTIF(I5:I16,"Yes")/COUNTA(H5:H16))</f>
        <v>0</v>
      </c>
      <c r="J19" s="26"/>
      <c r="K19" s="27"/>
      <c r="L19" s="25">
        <f>(COUNTIF(L5:L16,"Yes")/COUNTA(K5:K16))</f>
        <v>0</v>
      </c>
      <c r="M19" s="26"/>
      <c r="N19" s="27"/>
      <c r="O19" s="25">
        <f>(COUNTIF(O5:O16,"Yes")/COUNTA(N5:N16))</f>
        <v>0</v>
      </c>
      <c r="P19" s="26"/>
      <c r="Q19" s="27"/>
      <c r="R19" s="28">
        <f>(COUNTIF(R5:R16,"Yes")/COUNTA(Q5:Q16))</f>
        <v>0</v>
      </c>
    </row>
  </sheetData>
  <mergeCells count="1">
    <mergeCell ref="B2:R2"/>
  </mergeCells>
  <conditionalFormatting sqref="B4:R16">
    <cfRule type="cellIs" dxfId="5" priority="1" operator="equal"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A871-9EB4-42A0-A104-9FD4C1AC4157}">
  <dimension ref="B2:L19"/>
  <sheetViews>
    <sheetView workbookViewId="0">
      <selection activeCell="G40" sqref="G40"/>
    </sheetView>
  </sheetViews>
  <sheetFormatPr defaultRowHeight="15" x14ac:dyDescent="0.25"/>
  <cols>
    <col min="2" max="2" width="24.140625" bestFit="1" customWidth="1"/>
    <col min="5" max="5" width="13.140625" bestFit="1" customWidth="1"/>
    <col min="8" max="8" width="13.140625" bestFit="1" customWidth="1"/>
    <col min="11" max="11" width="16" bestFit="1" customWidth="1"/>
  </cols>
  <sheetData>
    <row r="2" spans="2:12" ht="18" thickBot="1" x14ac:dyDescent="0.35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2:12" ht="16.5" thickTop="1" thickBot="1" x14ac:dyDescent="0.3">
      <c r="B3" s="3" t="s">
        <v>3</v>
      </c>
      <c r="C3" s="7"/>
      <c r="D3" s="2"/>
      <c r="E3" s="3" t="s">
        <v>4</v>
      </c>
      <c r="F3" s="7"/>
      <c r="G3" s="2"/>
      <c r="H3" s="3" t="s">
        <v>5</v>
      </c>
      <c r="I3" s="7"/>
      <c r="J3" s="2"/>
      <c r="K3" s="3" t="s">
        <v>6</v>
      </c>
      <c r="L3" s="7"/>
    </row>
    <row r="4" spans="2:12" ht="15.75" thickBot="1" x14ac:dyDescent="0.3">
      <c r="B4" s="6" t="s">
        <v>7</v>
      </c>
      <c r="C4" s="8" t="s">
        <v>8</v>
      </c>
      <c r="E4" s="6" t="s">
        <v>7</v>
      </c>
      <c r="F4" s="8" t="s">
        <v>8</v>
      </c>
      <c r="H4" s="6" t="s">
        <v>7</v>
      </c>
      <c r="I4" s="8" t="s">
        <v>8</v>
      </c>
      <c r="K4" s="6" t="s">
        <v>7</v>
      </c>
      <c r="L4" s="8" t="s">
        <v>8</v>
      </c>
    </row>
    <row r="5" spans="2:12" x14ac:dyDescent="0.25">
      <c r="B5" s="4" t="s">
        <v>94</v>
      </c>
      <c r="C5" s="9"/>
      <c r="E5" s="4" t="s">
        <v>88</v>
      </c>
      <c r="F5" s="9"/>
      <c r="H5" s="4" t="s">
        <v>85</v>
      </c>
      <c r="I5" s="9"/>
      <c r="K5" s="4" t="s">
        <v>78</v>
      </c>
      <c r="L5" s="9"/>
    </row>
    <row r="6" spans="2:12" x14ac:dyDescent="0.25">
      <c r="B6" s="4" t="s">
        <v>95</v>
      </c>
      <c r="C6" s="9"/>
      <c r="E6" s="4" t="s">
        <v>89</v>
      </c>
      <c r="F6" s="9"/>
      <c r="H6" s="4" t="s">
        <v>86</v>
      </c>
      <c r="I6" s="9"/>
      <c r="K6" s="4" t="s">
        <v>79</v>
      </c>
      <c r="L6" s="9"/>
    </row>
    <row r="7" spans="2:12" ht="15.75" thickBot="1" x14ac:dyDescent="0.3">
      <c r="B7" s="4" t="s">
        <v>96</v>
      </c>
      <c r="C7" s="9"/>
      <c r="E7" s="4" t="s">
        <v>90</v>
      </c>
      <c r="F7" s="9"/>
      <c r="H7" s="5" t="s">
        <v>87</v>
      </c>
      <c r="I7" s="10"/>
      <c r="K7" s="4" t="s">
        <v>80</v>
      </c>
      <c r="L7" s="9"/>
    </row>
    <row r="8" spans="2:12" x14ac:dyDescent="0.25">
      <c r="B8" s="4" t="s">
        <v>97</v>
      </c>
      <c r="C8" s="9"/>
      <c r="E8" s="4" t="s">
        <v>91</v>
      </c>
      <c r="F8" s="9"/>
      <c r="I8" s="1"/>
      <c r="K8" s="4" t="s">
        <v>81</v>
      </c>
      <c r="L8" s="9"/>
    </row>
    <row r="9" spans="2:12" x14ac:dyDescent="0.25">
      <c r="B9" s="4" t="s">
        <v>98</v>
      </c>
      <c r="C9" s="9"/>
      <c r="E9" s="4" t="s">
        <v>92</v>
      </c>
      <c r="F9" s="9"/>
      <c r="I9" s="1"/>
      <c r="K9" s="4" t="s">
        <v>82</v>
      </c>
      <c r="L9" s="9"/>
    </row>
    <row r="10" spans="2:12" ht="15.75" thickBot="1" x14ac:dyDescent="0.3">
      <c r="B10" s="4" t="s">
        <v>99</v>
      </c>
      <c r="C10" s="9"/>
      <c r="E10" s="5" t="s">
        <v>93</v>
      </c>
      <c r="F10" s="10"/>
      <c r="I10" s="1"/>
      <c r="K10" s="4" t="s">
        <v>83</v>
      </c>
      <c r="L10" s="9"/>
    </row>
    <row r="11" spans="2:12" ht="15.75" thickBot="1" x14ac:dyDescent="0.3">
      <c r="B11" s="4" t="s">
        <v>100</v>
      </c>
      <c r="C11" s="9"/>
      <c r="F11" s="1"/>
      <c r="I11" s="1"/>
      <c r="K11" s="5" t="s">
        <v>84</v>
      </c>
      <c r="L11" s="10"/>
    </row>
    <row r="12" spans="2:12" x14ac:dyDescent="0.25">
      <c r="B12" s="4" t="s">
        <v>101</v>
      </c>
      <c r="C12" s="9"/>
      <c r="F12" s="1"/>
      <c r="I12" s="1"/>
      <c r="L12" s="1"/>
    </row>
    <row r="13" spans="2:12" x14ac:dyDescent="0.25">
      <c r="B13" s="4" t="s">
        <v>102</v>
      </c>
      <c r="C13" s="9"/>
      <c r="F13" s="1"/>
      <c r="I13" s="1"/>
      <c r="L13" s="1"/>
    </row>
    <row r="14" spans="2:12" x14ac:dyDescent="0.25">
      <c r="B14" s="4" t="s">
        <v>103</v>
      </c>
      <c r="C14" s="9"/>
      <c r="F14" s="1"/>
      <c r="I14" s="1"/>
      <c r="L14" s="1"/>
    </row>
    <row r="15" spans="2:12" x14ac:dyDescent="0.25">
      <c r="B15" s="4" t="s">
        <v>104</v>
      </c>
      <c r="C15" s="9"/>
      <c r="F15" s="1"/>
      <c r="I15" s="1"/>
      <c r="L15" s="1"/>
    </row>
    <row r="16" spans="2:12" ht="15.75" thickBot="1" x14ac:dyDescent="0.3">
      <c r="B16" s="5" t="s">
        <v>105</v>
      </c>
      <c r="C16" s="10"/>
      <c r="F16" s="1"/>
      <c r="I16" s="1"/>
      <c r="L16" s="1"/>
    </row>
    <row r="17" spans="2:12" ht="15.75" thickBot="1" x14ac:dyDescent="0.3"/>
    <row r="18" spans="2:12" x14ac:dyDescent="0.25">
      <c r="B18" s="19" t="s">
        <v>107</v>
      </c>
      <c r="C18" s="20" t="str">
        <f>_xlfn.CONCAT(COUNTIF(C5:C16, "Yes"), "/", COUNTA(B5:B16))</f>
        <v>0/12</v>
      </c>
      <c r="D18" s="21"/>
      <c r="E18" s="22" t="s">
        <v>108</v>
      </c>
      <c r="F18" s="20" t="str">
        <f>_xlfn.CONCAT(COUNTIF(F5:F16, "Yes"), "/", COUNTA(E5:E16))</f>
        <v>0/6</v>
      </c>
      <c r="G18" s="21"/>
      <c r="H18" s="22" t="s">
        <v>109</v>
      </c>
      <c r="I18" s="20" t="str">
        <f>_xlfn.CONCAT(COUNTIF(I5:I16, "Yes"), "/", COUNTA(H5:H16))</f>
        <v>0/3</v>
      </c>
      <c r="J18" s="21"/>
      <c r="K18" s="22" t="s">
        <v>113</v>
      </c>
      <c r="L18" s="23" t="str">
        <f>_xlfn.CONCAT(COUNTIF(L5:L16, "Yes"), "/", COUNTA(K5:K16))</f>
        <v>0/7</v>
      </c>
    </row>
    <row r="19" spans="2:12" ht="15.75" thickBot="1" x14ac:dyDescent="0.3">
      <c r="B19" s="24"/>
      <c r="C19" s="25">
        <f>(COUNTIF(C5:C16,"Yes")/COUNTA(B5:B16))</f>
        <v>0</v>
      </c>
      <c r="D19" s="26"/>
      <c r="E19" s="27"/>
      <c r="F19" s="25">
        <f>(COUNTIF(F5:F16,"Yes")/COUNTA(E5:E16))</f>
        <v>0</v>
      </c>
      <c r="G19" s="26"/>
      <c r="H19" s="27"/>
      <c r="I19" s="25">
        <f>(COUNTIF(I5:I16,"Yes")/COUNTA(H5:H16))</f>
        <v>0</v>
      </c>
      <c r="J19" s="26"/>
      <c r="K19" s="27"/>
      <c r="L19" s="28">
        <f>(COUNTIF(L5:L16,"Yes")/COUNTA(K5:K16))</f>
        <v>0</v>
      </c>
    </row>
  </sheetData>
  <mergeCells count="1">
    <mergeCell ref="B2:L2"/>
  </mergeCells>
  <conditionalFormatting sqref="B4:L16">
    <cfRule type="cellIs" dxfId="4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Escha-Zi'Tah</vt:lpstr>
      <vt:lpstr>Escha-Ru'Aun</vt:lpstr>
      <vt:lpstr>Reisenjima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Auger</dc:creator>
  <cp:lastModifiedBy>Jason Auger</cp:lastModifiedBy>
  <dcterms:created xsi:type="dcterms:W3CDTF">2018-09-23T04:53:09Z</dcterms:created>
  <dcterms:modified xsi:type="dcterms:W3CDTF">2019-05-12T11:38:14Z</dcterms:modified>
</cp:coreProperties>
</file>